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7F2093FC-B6AE-4D61-B9EA-AD4BCBAC1DF4}"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Sheet1!$A$7:$I$32</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H32" i="1"/>
  <c r="G32" i="1"/>
  <c r="F32" i="1"/>
  <c r="E32" i="1"/>
  <c r="I29" i="1"/>
  <c r="I30" i="1"/>
  <c r="I31" i="1"/>
  <c r="H29" i="1"/>
  <c r="H30" i="1"/>
  <c r="H31" i="1"/>
  <c r="G29" i="1"/>
  <c r="G30" i="1"/>
  <c r="G31" i="1"/>
  <c r="F29" i="1"/>
  <c r="F30" i="1"/>
  <c r="F31" i="1"/>
  <c r="E29" i="1"/>
  <c r="E30" i="1"/>
  <c r="E31" i="1"/>
  <c r="C29" i="1"/>
  <c r="D29" i="1"/>
  <c r="C30" i="1"/>
  <c r="D30" i="1"/>
  <c r="I22" i="1"/>
  <c r="I23" i="1"/>
  <c r="I24" i="1"/>
  <c r="I25" i="1"/>
  <c r="I26" i="1"/>
  <c r="I27" i="1"/>
  <c r="I28" i="1"/>
  <c r="H22" i="1"/>
  <c r="H23" i="1"/>
  <c r="H24" i="1"/>
  <c r="H25" i="1"/>
  <c r="H26" i="1"/>
  <c r="H27" i="1"/>
  <c r="H28" i="1"/>
  <c r="G22" i="1"/>
  <c r="G23" i="1"/>
  <c r="G24" i="1"/>
  <c r="G25" i="1"/>
  <c r="G26" i="1"/>
  <c r="G27" i="1"/>
  <c r="G28" i="1"/>
  <c r="F22" i="1"/>
  <c r="F23" i="1"/>
  <c r="F24" i="1"/>
  <c r="F25" i="1"/>
  <c r="F26" i="1"/>
  <c r="F27" i="1"/>
  <c r="F28" i="1"/>
  <c r="E22" i="1"/>
  <c r="E23" i="1"/>
  <c r="E24" i="1"/>
  <c r="E25" i="1"/>
  <c r="E26" i="1"/>
  <c r="E27" i="1"/>
  <c r="E28" i="1"/>
  <c r="C22" i="1"/>
  <c r="D22" i="1"/>
  <c r="C23" i="1"/>
  <c r="D23" i="1"/>
  <c r="C24" i="1"/>
  <c r="D24" i="1"/>
  <c r="C25" i="1"/>
  <c r="D25" i="1"/>
  <c r="C26" i="1"/>
  <c r="D26" i="1"/>
  <c r="C27" i="1"/>
  <c r="D27" i="1"/>
  <c r="I11" i="1"/>
  <c r="I12" i="1"/>
  <c r="I13" i="1"/>
  <c r="I14" i="1"/>
  <c r="I15" i="1"/>
  <c r="I16" i="1"/>
  <c r="I17" i="1"/>
  <c r="I18" i="1"/>
  <c r="I19" i="1"/>
  <c r="I20" i="1"/>
  <c r="I21" i="1"/>
  <c r="H11" i="1"/>
  <c r="H12" i="1"/>
  <c r="H13" i="1"/>
  <c r="H14" i="1"/>
  <c r="H15" i="1"/>
  <c r="H16" i="1"/>
  <c r="H17" i="1"/>
  <c r="H18" i="1"/>
  <c r="H19" i="1"/>
  <c r="H20" i="1"/>
  <c r="H21" i="1"/>
  <c r="G11" i="1"/>
  <c r="G12" i="1"/>
  <c r="G13" i="1"/>
  <c r="G14" i="1"/>
  <c r="G15" i="1"/>
  <c r="G16" i="1"/>
  <c r="G17" i="1"/>
  <c r="G18" i="1"/>
  <c r="G19" i="1"/>
  <c r="G20" i="1"/>
  <c r="G21" i="1"/>
  <c r="F11" i="1"/>
  <c r="F12" i="1"/>
  <c r="F13" i="1"/>
  <c r="F14" i="1"/>
  <c r="F15" i="1"/>
  <c r="F16" i="1"/>
  <c r="F17" i="1"/>
  <c r="F18" i="1"/>
  <c r="F19" i="1"/>
  <c r="F20" i="1"/>
  <c r="F21" i="1"/>
  <c r="E11" i="1"/>
  <c r="E12" i="1"/>
  <c r="E13" i="1"/>
  <c r="E14" i="1"/>
  <c r="E15" i="1"/>
  <c r="E16" i="1"/>
  <c r="E17" i="1"/>
  <c r="E18" i="1"/>
  <c r="E19" i="1"/>
  <c r="E20" i="1"/>
  <c r="E21" i="1"/>
  <c r="I8" i="1"/>
  <c r="I9" i="1"/>
  <c r="I10" i="1"/>
  <c r="H8" i="1"/>
  <c r="H9" i="1"/>
  <c r="H10" i="1"/>
  <c r="G8" i="1"/>
  <c r="G9" i="1"/>
  <c r="G10" i="1"/>
  <c r="F8" i="1"/>
  <c r="F9" i="1"/>
  <c r="F10" i="1"/>
  <c r="E8" i="1"/>
  <c r="E9" i="1"/>
  <c r="E10" i="1"/>
  <c r="C11" i="1"/>
  <c r="D11" i="1"/>
  <c r="C12" i="1"/>
  <c r="D12" i="1"/>
  <c r="C13" i="1"/>
  <c r="D13" i="1"/>
  <c r="C14" i="1"/>
  <c r="D14" i="1"/>
  <c r="C15" i="1"/>
  <c r="D15" i="1"/>
  <c r="C16" i="1"/>
  <c r="D16" i="1"/>
  <c r="C17" i="1"/>
  <c r="D17" i="1"/>
  <c r="C18" i="1"/>
  <c r="D18" i="1"/>
  <c r="C19" i="1"/>
  <c r="D19" i="1"/>
  <c r="C20" i="1"/>
  <c r="D20" i="1"/>
  <c r="C8" i="1"/>
  <c r="D8" i="1"/>
  <c r="C9" i="1"/>
  <c r="D9" i="1"/>
  <c r="E7" i="1"/>
  <c r="F7" i="1"/>
  <c r="G7" i="1"/>
  <c r="H7" i="1"/>
  <c r="I7" i="1"/>
</calcChain>
</file>

<file path=xl/sharedStrings.xml><?xml version="1.0" encoding="utf-8"?>
<sst xmlns="http://schemas.openxmlformats.org/spreadsheetml/2006/main" count="40" uniqueCount="9">
  <si>
    <t>State</t>
  </si>
  <si>
    <t>District</t>
  </si>
  <si>
    <t>City</t>
  </si>
  <si>
    <t>Institution</t>
  </si>
  <si>
    <t>DISTRICT</t>
  </si>
  <si>
    <t>TOTAL</t>
  </si>
  <si>
    <t>State Total</t>
  </si>
  <si>
    <t>ALL</t>
  </si>
  <si>
    <t>ARKANSAS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</si>
</sst>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1"/>
      <color rgb="FFFF0000"/>
      <name val="Calibri"/>
      <family val="2"/>
      <scheme val="minor"/>
    </font>
    <font>
      <b/>
      <i/>
      <sz val="11"/>
      <color theme="8"/>
      <name val="Calibri"/>
      <family val="2"/>
    </font>
    <font>
      <i/>
      <sz val="11"/>
      <color theme="8"/>
      <name val="Calibri"/>
      <family val="2"/>
      <scheme val="minor"/>
    </font>
    <font>
      <b/>
      <i/>
      <u/>
      <sz val="11"/>
      <color theme="1"/>
      <name val="Calibri"/>
      <family val="2"/>
    </font>
    <font>
      <i/>
      <u/>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0" fontId="2" fillId="0" borderId="0" xfId="0" applyFont="1"/>
    <xf numFmtId="0" fontId="0" fillId="0" borderId="1" xfId="0" applyBorder="1" applyAlignment="1">
      <alignment vertical="top"/>
    </xf>
    <xf numFmtId="0" fontId="0" fillId="0" borderId="1" xfId="0" applyBorder="1" applyAlignment="1">
      <alignment horizontal="center" vertical="top"/>
    </xf>
    <xf numFmtId="5" fontId="0" fillId="0" borderId="1" xfId="0" applyNumberFormat="1" applyBorder="1" applyAlignment="1">
      <alignment vertical="top"/>
    </xf>
    <xf numFmtId="0" fontId="0" fillId="0" borderId="1" xfId="0" applyBorder="1"/>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0" fontId="6" fillId="0" borderId="1" xfId="0" applyFont="1" applyBorder="1"/>
    <xf numFmtId="0" fontId="3" fillId="2" borderId="1" xfId="0" applyFont="1" applyFill="1" applyBorder="1" applyAlignment="1">
      <alignment vertical="top"/>
    </xf>
    <xf numFmtId="0" fontId="3" fillId="2" borderId="1" xfId="0" applyFont="1" applyFill="1" applyBorder="1" applyAlignment="1">
      <alignment horizontal="center" vertical="top"/>
    </xf>
    <xf numFmtId="5" fontId="3" fillId="2" borderId="1" xfId="0" applyNumberFormat="1" applyFont="1" applyFill="1" applyBorder="1" applyAlignment="1">
      <alignment vertical="top"/>
    </xf>
    <xf numFmtId="0" fontId="7" fillId="3" borderId="3" xfId="0" applyFont="1" applyFill="1" applyBorder="1" applyAlignment="1">
      <alignment vertical="top"/>
    </xf>
    <xf numFmtId="0" fontId="7" fillId="3" borderId="2" xfId="0" applyFont="1" applyFill="1" applyBorder="1" applyAlignment="1">
      <alignment horizontal="center" vertical="top"/>
    </xf>
    <xf numFmtId="0" fontId="7" fillId="3" borderId="2" xfId="0" applyFont="1" applyFill="1" applyBorder="1" applyAlignment="1">
      <alignment vertical="top"/>
    </xf>
    <xf numFmtId="5" fontId="7" fillId="3" borderId="2" xfId="0" applyNumberFormat="1" applyFont="1" applyFill="1" applyBorder="1" applyAlignment="1">
      <alignment vertical="top"/>
    </xf>
    <xf numFmtId="0" fontId="8" fillId="0" borderId="0" xfId="0" applyFont="1"/>
    <xf numFmtId="0" fontId="5" fillId="4" borderId="1" xfId="0" applyFont="1" applyFill="1" applyBorder="1" applyAlignment="1">
      <alignment vertical="center" wrapText="1"/>
    </xf>
    <xf numFmtId="0" fontId="9" fillId="3" borderId="3" xfId="0" applyFont="1" applyFill="1" applyBorder="1" applyAlignment="1">
      <alignment vertical="top"/>
    </xf>
    <xf numFmtId="0" fontId="9" fillId="3" borderId="2" xfId="0" applyFont="1" applyFill="1" applyBorder="1" applyAlignment="1">
      <alignment horizontal="center" vertical="top"/>
    </xf>
    <xf numFmtId="0" fontId="9" fillId="3" borderId="2" xfId="0" applyFont="1" applyFill="1" applyBorder="1" applyAlignment="1">
      <alignment vertical="top"/>
    </xf>
    <xf numFmtId="5" fontId="9" fillId="3" borderId="2" xfId="0" applyNumberFormat="1" applyFont="1" applyFill="1" applyBorder="1" applyAlignment="1">
      <alignment vertical="top"/>
    </xf>
    <xf numFmtId="0" fontId="10" fillId="0" borderId="0" xfId="0" applyFont="1"/>
    <xf numFmtId="0" fontId="1" fillId="0" borderId="1"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9525</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331595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a:t>
          </a:r>
        </a:p>
        <a:p>
          <a:pPr algn="ctr"/>
          <a:r>
            <a:rPr lang="en-US" sz="1200" b="1" baseline="0"/>
            <a:t>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ARKANSAS</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5">
          <cell r="C125" t="str">
            <v>STATE UNIVERSITY</v>
          </cell>
          <cell r="D125" t="str">
            <v>ARKANSAS STATE UNIVERSITY</v>
          </cell>
          <cell r="F125">
            <v>383520</v>
          </cell>
          <cell r="H125">
            <v>0</v>
          </cell>
          <cell r="J125">
            <v>680000</v>
          </cell>
          <cell r="L125">
            <v>0</v>
          </cell>
          <cell r="N125">
            <v>0</v>
          </cell>
        </row>
        <row r="126">
          <cell r="C126" t="str">
            <v>STATE UNIVERSITY</v>
          </cell>
          <cell r="D126" t="str">
            <v>BIOSTRATEGIES, LC</v>
          </cell>
          <cell r="F126">
            <v>285783</v>
          </cell>
          <cell r="H126">
            <v>906668</v>
          </cell>
          <cell r="J126">
            <v>1017655</v>
          </cell>
          <cell r="L126">
            <v>884425</v>
          </cell>
          <cell r="N126">
            <v>2603623</v>
          </cell>
        </row>
        <row r="127">
          <cell r="F127">
            <v>669303</v>
          </cell>
          <cell r="H127">
            <v>906668</v>
          </cell>
          <cell r="J127">
            <v>1697655</v>
          </cell>
          <cell r="L127">
            <v>884425</v>
          </cell>
          <cell r="N127">
            <v>2603623</v>
          </cell>
        </row>
        <row r="128">
          <cell r="C128" t="str">
            <v>CONWAY</v>
          </cell>
          <cell r="D128" t="str">
            <v>UNIVERSITY OF CENTRAL ARKANSAS</v>
          </cell>
          <cell r="F128">
            <v>658151</v>
          </cell>
          <cell r="H128">
            <v>0</v>
          </cell>
          <cell r="J128">
            <v>0</v>
          </cell>
          <cell r="L128">
            <v>0</v>
          </cell>
          <cell r="N128">
            <v>0</v>
          </cell>
        </row>
        <row r="129">
          <cell r="C129" t="str">
            <v>LITTLE ROCK</v>
          </cell>
          <cell r="D129" t="str">
            <v>ACETAMINOPHEN TOXICITY DIAGNOSTICS, LLC</v>
          </cell>
          <cell r="F129">
            <v>568564</v>
          </cell>
          <cell r="H129">
            <v>59356</v>
          </cell>
          <cell r="J129">
            <v>0</v>
          </cell>
          <cell r="L129">
            <v>875076</v>
          </cell>
          <cell r="N129">
            <v>738619</v>
          </cell>
        </row>
        <row r="130">
          <cell r="C130" t="str">
            <v>LITTLE ROCK</v>
          </cell>
          <cell r="D130" t="str">
            <v>ARKANSAS CHILDREN'S HOSPITAL RES INST</v>
          </cell>
          <cell r="F130">
            <v>4040531</v>
          </cell>
          <cell r="H130">
            <v>2813974</v>
          </cell>
          <cell r="J130">
            <v>2035065</v>
          </cell>
          <cell r="L130">
            <v>5936865</v>
          </cell>
          <cell r="N130">
            <v>6436311</v>
          </cell>
        </row>
        <row r="131">
          <cell r="C131" t="str">
            <v>LITTLE ROCK</v>
          </cell>
          <cell r="D131" t="str">
            <v>BIOMEDICAL RESEARCH FDN/CENTRAL ARKANSAS</v>
          </cell>
          <cell r="F131">
            <v>258603</v>
          </cell>
          <cell r="H131">
            <v>0</v>
          </cell>
          <cell r="J131">
            <v>0</v>
          </cell>
          <cell r="L131">
            <v>0</v>
          </cell>
          <cell r="N131">
            <v>0</v>
          </cell>
        </row>
        <row r="132">
          <cell r="C132" t="str">
            <v>LITTLE ROCK</v>
          </cell>
          <cell r="D132" t="str">
            <v>CHLAMYDIA BASIC RESEARCH SOCIETY</v>
          </cell>
          <cell r="F132">
            <v>10000</v>
          </cell>
          <cell r="H132">
            <v>0</v>
          </cell>
          <cell r="J132">
            <v>8000</v>
          </cell>
          <cell r="L132">
            <v>0</v>
          </cell>
          <cell r="N132">
            <v>6000</v>
          </cell>
        </row>
        <row r="133">
          <cell r="C133" t="str">
            <v>LITTLE ROCK</v>
          </cell>
          <cell r="D133" t="str">
            <v>INTERVEXION THERAPEUTICS, LLC</v>
          </cell>
          <cell r="F133">
            <v>0</v>
          </cell>
          <cell r="H133">
            <v>4894280</v>
          </cell>
          <cell r="J133">
            <v>3438273</v>
          </cell>
          <cell r="L133">
            <v>6118947</v>
          </cell>
          <cell r="N133">
            <v>4796717</v>
          </cell>
        </row>
        <row r="134">
          <cell r="C134" t="str">
            <v>LITTLE ROCK</v>
          </cell>
          <cell r="D134" t="str">
            <v>NEPHROPATHOLOGY ASSOCIATES</v>
          </cell>
          <cell r="F134">
            <v>0</v>
          </cell>
          <cell r="H134">
            <v>143382</v>
          </cell>
          <cell r="J134">
            <v>0</v>
          </cell>
          <cell r="L134">
            <v>0</v>
          </cell>
          <cell r="N134">
            <v>0</v>
          </cell>
        </row>
        <row r="135">
          <cell r="C135" t="str">
            <v>LITTLE ROCK</v>
          </cell>
          <cell r="D135" t="str">
            <v>UNIV OF ARKANSAS FOR MED SCIS</v>
          </cell>
          <cell r="F135">
            <v>38461140</v>
          </cell>
          <cell r="H135">
            <v>29994306</v>
          </cell>
          <cell r="J135">
            <v>28559358</v>
          </cell>
          <cell r="L135">
            <v>77068225</v>
          </cell>
          <cell r="N135">
            <v>37196523</v>
          </cell>
        </row>
        <row r="136">
          <cell r="C136" t="str">
            <v>LITTLE ROCK</v>
          </cell>
          <cell r="D136" t="str">
            <v>UNIVERSITY OF ARKANSAS AT LITTLE ROCK</v>
          </cell>
          <cell r="F136">
            <v>162724</v>
          </cell>
          <cell r="H136">
            <v>103378</v>
          </cell>
          <cell r="J136">
            <v>753709</v>
          </cell>
          <cell r="L136">
            <v>302076</v>
          </cell>
          <cell r="N136">
            <v>30000</v>
          </cell>
        </row>
        <row r="137">
          <cell r="C137" t="str">
            <v>NORTH LITTLE ROCK</v>
          </cell>
          <cell r="D137" t="str">
            <v>BIOTECHNICAL SERVICES, INC.</v>
          </cell>
          <cell r="F137">
            <v>1519860</v>
          </cell>
          <cell r="H137">
            <v>1595494</v>
          </cell>
          <cell r="J137">
            <v>1674948</v>
          </cell>
          <cell r="L137">
            <v>1758464</v>
          </cell>
          <cell r="N137">
            <v>1846058</v>
          </cell>
        </row>
        <row r="138">
          <cell r="F138">
            <v>45679573</v>
          </cell>
          <cell r="H138">
            <v>39604170</v>
          </cell>
          <cell r="J138">
            <v>36469353</v>
          </cell>
          <cell r="L138">
            <v>92059653</v>
          </cell>
          <cell r="N138">
            <v>51050228</v>
          </cell>
        </row>
        <row r="139">
          <cell r="C139" t="str">
            <v>FAYETTEVILLE</v>
          </cell>
          <cell r="D139" t="str">
            <v>AC DIAGNOSTICS, INC.</v>
          </cell>
          <cell r="F139">
            <v>299995</v>
          </cell>
          <cell r="H139">
            <v>0</v>
          </cell>
          <cell r="J139">
            <v>0</v>
          </cell>
          <cell r="L139">
            <v>0</v>
          </cell>
          <cell r="N139">
            <v>0</v>
          </cell>
        </row>
        <row r="140">
          <cell r="C140" t="str">
            <v>FAYETTEVILLE</v>
          </cell>
          <cell r="D140" t="str">
            <v>ASCENDANT DIAGNOSTICS, LLC</v>
          </cell>
          <cell r="F140">
            <v>0</v>
          </cell>
          <cell r="H140">
            <v>0</v>
          </cell>
          <cell r="J140">
            <v>175731</v>
          </cell>
          <cell r="L140">
            <v>0</v>
          </cell>
          <cell r="N140">
            <v>0</v>
          </cell>
        </row>
        <row r="141">
          <cell r="C141" t="str">
            <v>FAYETTEVILLE</v>
          </cell>
          <cell r="D141" t="str">
            <v>BIODETECTION INSTRUMENTS, INC.</v>
          </cell>
          <cell r="F141">
            <v>0</v>
          </cell>
          <cell r="H141">
            <v>142383</v>
          </cell>
          <cell r="J141">
            <v>0</v>
          </cell>
          <cell r="L141">
            <v>0</v>
          </cell>
          <cell r="N141">
            <v>0</v>
          </cell>
        </row>
        <row r="142">
          <cell r="C142" t="str">
            <v>FAYETTEVILLE</v>
          </cell>
          <cell r="D142" t="str">
            <v>SFC FLUIDICS, LLC</v>
          </cell>
          <cell r="F142">
            <v>0</v>
          </cell>
          <cell r="H142">
            <v>532640</v>
          </cell>
          <cell r="J142">
            <v>922838</v>
          </cell>
          <cell r="L142">
            <v>971733</v>
          </cell>
          <cell r="N142">
            <v>780130</v>
          </cell>
        </row>
        <row r="143">
          <cell r="C143" t="str">
            <v>FAYETTEVILLE</v>
          </cell>
          <cell r="D143" t="str">
            <v>UNIVERSITY OF ARKANSAS AT FAYETTEVILLE</v>
          </cell>
          <cell r="F143">
            <v>2066420</v>
          </cell>
          <cell r="H143">
            <v>3030331</v>
          </cell>
          <cell r="J143">
            <v>1389990</v>
          </cell>
          <cell r="L143">
            <v>1894822</v>
          </cell>
          <cell r="N143">
            <v>2293659</v>
          </cell>
        </row>
        <row r="144">
          <cell r="C144" t="str">
            <v>WEST FORK</v>
          </cell>
          <cell r="D144" t="str">
            <v>GREEN TECHNOLOGIES, INC.</v>
          </cell>
          <cell r="F144">
            <v>0</v>
          </cell>
          <cell r="H144">
            <v>0</v>
          </cell>
          <cell r="J144">
            <v>446171</v>
          </cell>
          <cell r="L144">
            <v>421662</v>
          </cell>
          <cell r="N144">
            <v>0</v>
          </cell>
        </row>
        <row r="145">
          <cell r="F145">
            <v>2366415</v>
          </cell>
          <cell r="H145">
            <v>3705354</v>
          </cell>
          <cell r="J145">
            <v>2934730</v>
          </cell>
          <cell r="L145">
            <v>3288217</v>
          </cell>
          <cell r="N145">
            <v>3073789</v>
          </cell>
        </row>
        <row r="146">
          <cell r="C146" t="str">
            <v>ALMA</v>
          </cell>
          <cell r="D146" t="str">
            <v>INVOTEK, INC.</v>
          </cell>
          <cell r="F146">
            <v>358110</v>
          </cell>
          <cell r="H146">
            <v>1342902</v>
          </cell>
          <cell r="J146">
            <v>0</v>
          </cell>
          <cell r="L146">
            <v>354014</v>
          </cell>
          <cell r="N146">
            <v>335198</v>
          </cell>
        </row>
        <row r="147">
          <cell r="C147" t="str">
            <v>MAGNOLIA</v>
          </cell>
          <cell r="D147" t="str">
            <v>FAUXSEE INNOVATIONS, LLC</v>
          </cell>
          <cell r="F147">
            <v>0</v>
          </cell>
          <cell r="H147">
            <v>0</v>
          </cell>
          <cell r="J147">
            <v>0</v>
          </cell>
          <cell r="L147">
            <v>0</v>
          </cell>
          <cell r="N147">
            <v>226023</v>
          </cell>
        </row>
        <row r="148">
          <cell r="F148">
            <v>358110</v>
          </cell>
          <cell r="H148">
            <v>1342902</v>
          </cell>
          <cell r="J148">
            <v>0</v>
          </cell>
          <cell r="L148">
            <v>354014</v>
          </cell>
          <cell r="N148">
            <v>561221</v>
          </cell>
        </row>
        <row r="149">
          <cell r="F149">
            <v>49073401</v>
          </cell>
          <cell r="H149">
            <v>45559094</v>
          </cell>
          <cell r="J149">
            <v>41101738</v>
          </cell>
          <cell r="L149">
            <v>96586309</v>
          </cell>
          <cell r="N149">
            <v>57288861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9"/>
  <sheetViews>
    <sheetView tabSelected="1" workbookViewId="0">
      <selection activeCell="I32" sqref="I32"/>
    </sheetView>
  </sheetViews>
  <sheetFormatPr defaultRowHeight="15" x14ac:dyDescent="0.25"/>
  <cols>
    <col min="1" max="1" width="19.28515625" style="9" customWidth="1"/>
    <col min="2" max="2" width="11.5703125" style="9" customWidth="1"/>
    <col min="3" max="3" width="26.140625" style="9" customWidth="1"/>
    <col min="4" max="4" width="47.140625" style="9" customWidth="1"/>
    <col min="5" max="9" width="14" style="9" bestFit="1" customWidth="1"/>
    <col min="10" max="11" width="12.42578125" style="9" bestFit="1" customWidth="1"/>
    <col min="12" max="16384" width="9.140625" style="9"/>
  </cols>
  <sheetData>
    <row r="1" spans="1:9" s="31" customFormat="1" ht="100.5" customHeight="1" x14ac:dyDescent="0.25"/>
    <row r="2" spans="1:9" s="31" customFormat="1" ht="16.5" customHeight="1" x14ac:dyDescent="0.25"/>
    <row r="3" spans="1:9" s="31" customFormat="1" x14ac:dyDescent="0.25"/>
    <row r="4" spans="1:9" s="31" customFormat="1" x14ac:dyDescent="0.25"/>
    <row r="5" spans="1:9" s="31" customFormat="1" x14ac:dyDescent="0.25"/>
    <row r="6" spans="1:9" s="31" customFormat="1" x14ac:dyDescent="0.25"/>
    <row r="7" spans="1:9" s="25" customFormat="1" ht="18" customHeight="1" x14ac:dyDescent="0.25">
      <c r="A7" s="10" t="s">
        <v>0</v>
      </c>
      <c r="B7" s="10" t="s">
        <v>1</v>
      </c>
      <c r="C7" s="10" t="s">
        <v>2</v>
      </c>
      <c r="D7" s="10" t="s">
        <v>3</v>
      </c>
      <c r="E7" s="11" t="str">
        <f>[1]Sheet1!E7</f>
        <v>FY 2013</v>
      </c>
      <c r="F7" s="11" t="str">
        <f>[1]Sheet1!F7</f>
        <v>FY 2014</v>
      </c>
      <c r="G7" s="11" t="str">
        <f>[1]Sheet1!G7</f>
        <v>FY 2015</v>
      </c>
      <c r="H7" s="11" t="str">
        <f>[1]Sheet1!H7</f>
        <v>FY 2016</v>
      </c>
      <c r="I7" s="11" t="str">
        <f>[1]Sheet1!I7</f>
        <v>FY 2017</v>
      </c>
    </row>
    <row r="8" spans="1:9" customFormat="1" x14ac:dyDescent="0.25">
      <c r="A8" s="2" t="s">
        <v>8</v>
      </c>
      <c r="B8" s="3">
        <v>1</v>
      </c>
      <c r="C8" s="4" t="str">
        <f>[2]Sheet1!C125</f>
        <v>STATE UNIVERSITY</v>
      </c>
      <c r="D8" s="4" t="str">
        <f>[2]Sheet1!D125</f>
        <v>ARKANSAS STATE UNIVERSITY</v>
      </c>
      <c r="E8" s="1">
        <f>[2]Sheet1!F125</f>
        <v>383520</v>
      </c>
      <c r="F8" s="1">
        <f>[2]Sheet1!H125</f>
        <v>0</v>
      </c>
      <c r="G8" s="1">
        <f>[2]Sheet1!J125</f>
        <v>680000</v>
      </c>
      <c r="H8" s="1">
        <f>[2]Sheet1!L125</f>
        <v>0</v>
      </c>
      <c r="I8" s="1">
        <f>[2]Sheet1!N125</f>
        <v>0</v>
      </c>
    </row>
    <row r="9" spans="1:9" customFormat="1" x14ac:dyDescent="0.25">
      <c r="A9" s="2" t="s">
        <v>8</v>
      </c>
      <c r="B9" s="3">
        <v>1</v>
      </c>
      <c r="C9" s="4" t="str">
        <f>[2]Sheet1!C126</f>
        <v>STATE UNIVERSITY</v>
      </c>
      <c r="D9" s="4" t="str">
        <f>[2]Sheet1!D126</f>
        <v>BIOSTRATEGIES, LC</v>
      </c>
      <c r="E9" s="1">
        <f>[2]Sheet1!F126</f>
        <v>285783</v>
      </c>
      <c r="F9" s="1">
        <f>[2]Sheet1!H126</f>
        <v>906668</v>
      </c>
      <c r="G9" s="1">
        <f>[2]Sheet1!J126</f>
        <v>1017655</v>
      </c>
      <c r="H9" s="1">
        <f>[2]Sheet1!L126</f>
        <v>884425</v>
      </c>
      <c r="I9" s="1">
        <f>[2]Sheet1!N126</f>
        <v>2603623</v>
      </c>
    </row>
    <row r="10" spans="1:9" s="5" customFormat="1" x14ac:dyDescent="0.25">
      <c r="A10" s="12" t="s">
        <v>8</v>
      </c>
      <c r="B10" s="13">
        <v>1</v>
      </c>
      <c r="C10" s="14" t="s">
        <v>4</v>
      </c>
      <c r="D10" s="14" t="s">
        <v>5</v>
      </c>
      <c r="E10" s="15">
        <f>[2]Sheet1!F127</f>
        <v>669303</v>
      </c>
      <c r="F10" s="15">
        <f>[2]Sheet1!H127</f>
        <v>906668</v>
      </c>
      <c r="G10" s="15">
        <f>[2]Sheet1!J127</f>
        <v>1697655</v>
      </c>
      <c r="H10" s="15">
        <f>[2]Sheet1!L127</f>
        <v>884425</v>
      </c>
      <c r="I10" s="15">
        <f>[2]Sheet1!N127</f>
        <v>2603623</v>
      </c>
    </row>
    <row r="11" spans="1:9" customFormat="1" x14ac:dyDescent="0.25">
      <c r="A11" s="2" t="s">
        <v>8</v>
      </c>
      <c r="B11" s="3">
        <v>2</v>
      </c>
      <c r="C11" s="4" t="str">
        <f>[2]Sheet1!C128</f>
        <v>CONWAY</v>
      </c>
      <c r="D11" s="4" t="str">
        <f>[2]Sheet1!D128</f>
        <v>UNIVERSITY OF CENTRAL ARKANSAS</v>
      </c>
      <c r="E11" s="1">
        <f>[2]Sheet1!F128</f>
        <v>658151</v>
      </c>
      <c r="F11" s="1">
        <f>[2]Sheet1!H128</f>
        <v>0</v>
      </c>
      <c r="G11" s="1">
        <f>[2]Sheet1!J128</f>
        <v>0</v>
      </c>
      <c r="H11" s="1">
        <f>[2]Sheet1!L128</f>
        <v>0</v>
      </c>
      <c r="I11" s="1">
        <f>[2]Sheet1!N128</f>
        <v>0</v>
      </c>
    </row>
    <row r="12" spans="1:9" customFormat="1" x14ac:dyDescent="0.25">
      <c r="A12" s="2" t="s">
        <v>8</v>
      </c>
      <c r="B12" s="3">
        <v>2</v>
      </c>
      <c r="C12" s="4" t="str">
        <f>[2]Sheet1!C129</f>
        <v>LITTLE ROCK</v>
      </c>
      <c r="D12" s="4" t="str">
        <f>[2]Sheet1!D129</f>
        <v>ACETAMINOPHEN TOXICITY DIAGNOSTICS, LLC</v>
      </c>
      <c r="E12" s="1">
        <f>[2]Sheet1!F129</f>
        <v>568564</v>
      </c>
      <c r="F12" s="1">
        <f>[2]Sheet1!H129</f>
        <v>59356</v>
      </c>
      <c r="G12" s="1">
        <f>[2]Sheet1!J129</f>
        <v>0</v>
      </c>
      <c r="H12" s="1">
        <f>[2]Sheet1!L129</f>
        <v>875076</v>
      </c>
      <c r="I12" s="1">
        <f>[2]Sheet1!N129</f>
        <v>738619</v>
      </c>
    </row>
    <row r="13" spans="1:9" customFormat="1" x14ac:dyDescent="0.25">
      <c r="A13" s="2" t="s">
        <v>8</v>
      </c>
      <c r="B13" s="3">
        <v>2</v>
      </c>
      <c r="C13" s="4" t="str">
        <f>[2]Sheet1!C130</f>
        <v>LITTLE ROCK</v>
      </c>
      <c r="D13" s="4" t="str">
        <f>[2]Sheet1!D130</f>
        <v>ARKANSAS CHILDREN'S HOSPITAL RES INST</v>
      </c>
      <c r="E13" s="1">
        <f>[2]Sheet1!F130</f>
        <v>4040531</v>
      </c>
      <c r="F13" s="1">
        <f>[2]Sheet1!H130</f>
        <v>2813974</v>
      </c>
      <c r="G13" s="1">
        <f>[2]Sheet1!J130</f>
        <v>2035065</v>
      </c>
      <c r="H13" s="1">
        <f>[2]Sheet1!L130</f>
        <v>5936865</v>
      </c>
      <c r="I13" s="1">
        <f>[2]Sheet1!N130</f>
        <v>6436311</v>
      </c>
    </row>
    <row r="14" spans="1:9" customFormat="1" x14ac:dyDescent="0.25">
      <c r="A14" s="2" t="s">
        <v>8</v>
      </c>
      <c r="B14" s="3">
        <v>2</v>
      </c>
      <c r="C14" s="4" t="str">
        <f>[2]Sheet1!C131</f>
        <v>LITTLE ROCK</v>
      </c>
      <c r="D14" s="4" t="str">
        <f>[2]Sheet1!D131</f>
        <v>BIOMEDICAL RESEARCH FDN/CENTRAL ARKANSAS</v>
      </c>
      <c r="E14" s="1">
        <f>[2]Sheet1!F131</f>
        <v>258603</v>
      </c>
      <c r="F14" s="1">
        <f>[2]Sheet1!H131</f>
        <v>0</v>
      </c>
      <c r="G14" s="1">
        <f>[2]Sheet1!J131</f>
        <v>0</v>
      </c>
      <c r="H14" s="1">
        <f>[2]Sheet1!L131</f>
        <v>0</v>
      </c>
      <c r="I14" s="1">
        <f>[2]Sheet1!N131</f>
        <v>0</v>
      </c>
    </row>
    <row r="15" spans="1:9" customFormat="1" x14ac:dyDescent="0.25">
      <c r="A15" s="2" t="s">
        <v>8</v>
      </c>
      <c r="B15" s="3">
        <v>2</v>
      </c>
      <c r="C15" s="4" t="str">
        <f>[2]Sheet1!C132</f>
        <v>LITTLE ROCK</v>
      </c>
      <c r="D15" s="4" t="str">
        <f>[2]Sheet1!D132</f>
        <v>CHLAMYDIA BASIC RESEARCH SOCIETY</v>
      </c>
      <c r="E15" s="1">
        <f>[2]Sheet1!F132</f>
        <v>10000</v>
      </c>
      <c r="F15" s="1">
        <f>[2]Sheet1!H132</f>
        <v>0</v>
      </c>
      <c r="G15" s="1">
        <f>[2]Sheet1!J132</f>
        <v>8000</v>
      </c>
      <c r="H15" s="1">
        <f>[2]Sheet1!L132</f>
        <v>0</v>
      </c>
      <c r="I15" s="1">
        <f>[2]Sheet1!N132</f>
        <v>6000</v>
      </c>
    </row>
    <row r="16" spans="1:9" customFormat="1" x14ac:dyDescent="0.25">
      <c r="A16" s="2" t="s">
        <v>8</v>
      </c>
      <c r="B16" s="3">
        <v>2</v>
      </c>
      <c r="C16" s="4" t="str">
        <f>[2]Sheet1!C133</f>
        <v>LITTLE ROCK</v>
      </c>
      <c r="D16" s="4" t="str">
        <f>[2]Sheet1!D133</f>
        <v>INTERVEXION THERAPEUTICS, LLC</v>
      </c>
      <c r="E16" s="1">
        <f>[2]Sheet1!F133</f>
        <v>0</v>
      </c>
      <c r="F16" s="1">
        <f>[2]Sheet1!H133</f>
        <v>4894280</v>
      </c>
      <c r="G16" s="1">
        <f>[2]Sheet1!J133</f>
        <v>3438273</v>
      </c>
      <c r="H16" s="1">
        <f>[2]Sheet1!L133</f>
        <v>6118947</v>
      </c>
      <c r="I16" s="1">
        <f>[2]Sheet1!N133</f>
        <v>4796717</v>
      </c>
    </row>
    <row r="17" spans="1:9" customFormat="1" x14ac:dyDescent="0.25">
      <c r="A17" s="2" t="s">
        <v>8</v>
      </c>
      <c r="B17" s="3">
        <v>2</v>
      </c>
      <c r="C17" s="4" t="str">
        <f>[2]Sheet1!C134</f>
        <v>LITTLE ROCK</v>
      </c>
      <c r="D17" s="4" t="str">
        <f>[2]Sheet1!D134</f>
        <v>NEPHROPATHOLOGY ASSOCIATES</v>
      </c>
      <c r="E17" s="1">
        <f>[2]Sheet1!F134</f>
        <v>0</v>
      </c>
      <c r="F17" s="1">
        <f>[2]Sheet1!H134</f>
        <v>143382</v>
      </c>
      <c r="G17" s="1">
        <f>[2]Sheet1!J134</f>
        <v>0</v>
      </c>
      <c r="H17" s="1">
        <f>[2]Sheet1!L134</f>
        <v>0</v>
      </c>
      <c r="I17" s="1">
        <f>[2]Sheet1!N134</f>
        <v>0</v>
      </c>
    </row>
    <row r="18" spans="1:9" customFormat="1" x14ac:dyDescent="0.25">
      <c r="A18" s="2" t="s">
        <v>8</v>
      </c>
      <c r="B18" s="3">
        <v>2</v>
      </c>
      <c r="C18" s="4" t="str">
        <f>[2]Sheet1!C135</f>
        <v>LITTLE ROCK</v>
      </c>
      <c r="D18" s="4" t="str">
        <f>[2]Sheet1!D135</f>
        <v>UNIV OF ARKANSAS FOR MED SCIS</v>
      </c>
      <c r="E18" s="1">
        <f>[2]Sheet1!F135</f>
        <v>38461140</v>
      </c>
      <c r="F18" s="1">
        <f>[2]Sheet1!H135</f>
        <v>29994306</v>
      </c>
      <c r="G18" s="1">
        <f>[2]Sheet1!J135</f>
        <v>28559358</v>
      </c>
      <c r="H18" s="1">
        <f>[2]Sheet1!L135</f>
        <v>77068225</v>
      </c>
      <c r="I18" s="1">
        <f>[2]Sheet1!N135</f>
        <v>37196523</v>
      </c>
    </row>
    <row r="19" spans="1:9" customFormat="1" x14ac:dyDescent="0.25">
      <c r="A19" s="2" t="s">
        <v>8</v>
      </c>
      <c r="B19" s="3">
        <v>2</v>
      </c>
      <c r="C19" s="4" t="str">
        <f>[2]Sheet1!C136</f>
        <v>LITTLE ROCK</v>
      </c>
      <c r="D19" s="4" t="str">
        <f>[2]Sheet1!D136</f>
        <v>UNIVERSITY OF ARKANSAS AT LITTLE ROCK</v>
      </c>
      <c r="E19" s="1">
        <f>[2]Sheet1!F136</f>
        <v>162724</v>
      </c>
      <c r="F19" s="1">
        <f>[2]Sheet1!H136</f>
        <v>103378</v>
      </c>
      <c r="G19" s="1">
        <f>[2]Sheet1!J136</f>
        <v>753709</v>
      </c>
      <c r="H19" s="1">
        <f>[2]Sheet1!L136</f>
        <v>302076</v>
      </c>
      <c r="I19" s="1">
        <f>[2]Sheet1!N136</f>
        <v>30000</v>
      </c>
    </row>
    <row r="20" spans="1:9" customFormat="1" x14ac:dyDescent="0.25">
      <c r="A20" s="2" t="s">
        <v>8</v>
      </c>
      <c r="B20" s="3">
        <v>2</v>
      </c>
      <c r="C20" s="4" t="str">
        <f>[2]Sheet1!C137</f>
        <v>NORTH LITTLE ROCK</v>
      </c>
      <c r="D20" s="4" t="str">
        <f>[2]Sheet1!D137</f>
        <v>BIOTECHNICAL SERVICES, INC.</v>
      </c>
      <c r="E20" s="1">
        <f>[2]Sheet1!F137</f>
        <v>1519860</v>
      </c>
      <c r="F20" s="1">
        <f>[2]Sheet1!H137</f>
        <v>1595494</v>
      </c>
      <c r="G20" s="1">
        <f>[2]Sheet1!J137</f>
        <v>1674948</v>
      </c>
      <c r="H20" s="1">
        <f>[2]Sheet1!L137</f>
        <v>1758464</v>
      </c>
      <c r="I20" s="1">
        <f>[2]Sheet1!N137</f>
        <v>1846058</v>
      </c>
    </row>
    <row r="21" spans="1:9" s="5" customFormat="1" x14ac:dyDescent="0.25">
      <c r="A21" s="12" t="s">
        <v>8</v>
      </c>
      <c r="B21" s="13">
        <v>2</v>
      </c>
      <c r="C21" s="14" t="s">
        <v>4</v>
      </c>
      <c r="D21" s="14" t="s">
        <v>5</v>
      </c>
      <c r="E21" s="15">
        <f>[2]Sheet1!F138</f>
        <v>45679573</v>
      </c>
      <c r="F21" s="15">
        <f>[2]Sheet1!H138</f>
        <v>39604170</v>
      </c>
      <c r="G21" s="15">
        <f>[2]Sheet1!J138</f>
        <v>36469353</v>
      </c>
      <c r="H21" s="15">
        <f>[2]Sheet1!L138</f>
        <v>92059653</v>
      </c>
      <c r="I21" s="15">
        <f>[2]Sheet1!N138</f>
        <v>51050228</v>
      </c>
    </row>
    <row r="22" spans="1:9" customFormat="1" x14ac:dyDescent="0.25">
      <c r="A22" s="2" t="s">
        <v>8</v>
      </c>
      <c r="B22" s="3">
        <v>3</v>
      </c>
      <c r="C22" s="4" t="str">
        <f>[2]Sheet1!C139</f>
        <v>FAYETTEVILLE</v>
      </c>
      <c r="D22" s="4" t="str">
        <f>[2]Sheet1!D139</f>
        <v>AC DIAGNOSTICS, INC.</v>
      </c>
      <c r="E22" s="1">
        <f>[2]Sheet1!F139</f>
        <v>299995</v>
      </c>
      <c r="F22" s="1">
        <f>[2]Sheet1!H139</f>
        <v>0</v>
      </c>
      <c r="G22" s="1">
        <f>[2]Sheet1!J139</f>
        <v>0</v>
      </c>
      <c r="H22" s="1">
        <f>[2]Sheet1!L139</f>
        <v>0</v>
      </c>
      <c r="I22" s="1">
        <f>[2]Sheet1!N139</f>
        <v>0</v>
      </c>
    </row>
    <row r="23" spans="1:9" customFormat="1" x14ac:dyDescent="0.25">
      <c r="A23" s="2" t="s">
        <v>8</v>
      </c>
      <c r="B23" s="3">
        <v>3</v>
      </c>
      <c r="C23" s="4" t="str">
        <f>[2]Sheet1!C140</f>
        <v>FAYETTEVILLE</v>
      </c>
      <c r="D23" s="4" t="str">
        <f>[2]Sheet1!D140</f>
        <v>ASCENDANT DIAGNOSTICS, LLC</v>
      </c>
      <c r="E23" s="1">
        <f>[2]Sheet1!F140</f>
        <v>0</v>
      </c>
      <c r="F23" s="1">
        <f>[2]Sheet1!H140</f>
        <v>0</v>
      </c>
      <c r="G23" s="1">
        <f>[2]Sheet1!J140</f>
        <v>175731</v>
      </c>
      <c r="H23" s="1">
        <f>[2]Sheet1!L140</f>
        <v>0</v>
      </c>
      <c r="I23" s="1">
        <f>[2]Sheet1!N140</f>
        <v>0</v>
      </c>
    </row>
    <row r="24" spans="1:9" customFormat="1" x14ac:dyDescent="0.25">
      <c r="A24" s="2" t="s">
        <v>8</v>
      </c>
      <c r="B24" s="3">
        <v>3</v>
      </c>
      <c r="C24" s="4" t="str">
        <f>[2]Sheet1!C141</f>
        <v>FAYETTEVILLE</v>
      </c>
      <c r="D24" s="4" t="str">
        <f>[2]Sheet1!D141</f>
        <v>BIODETECTION INSTRUMENTS, INC.</v>
      </c>
      <c r="E24" s="1">
        <f>[2]Sheet1!F141</f>
        <v>0</v>
      </c>
      <c r="F24" s="1">
        <f>[2]Sheet1!H141</f>
        <v>142383</v>
      </c>
      <c r="G24" s="1">
        <f>[2]Sheet1!J141</f>
        <v>0</v>
      </c>
      <c r="H24" s="1">
        <f>[2]Sheet1!L141</f>
        <v>0</v>
      </c>
      <c r="I24" s="1">
        <f>[2]Sheet1!N141</f>
        <v>0</v>
      </c>
    </row>
    <row r="25" spans="1:9" customFormat="1" x14ac:dyDescent="0.25">
      <c r="A25" s="2" t="s">
        <v>8</v>
      </c>
      <c r="B25" s="3">
        <v>3</v>
      </c>
      <c r="C25" s="4" t="str">
        <f>[2]Sheet1!C142</f>
        <v>FAYETTEVILLE</v>
      </c>
      <c r="D25" s="4" t="str">
        <f>[2]Sheet1!D142</f>
        <v>SFC FLUIDICS, LLC</v>
      </c>
      <c r="E25" s="1">
        <f>[2]Sheet1!F142</f>
        <v>0</v>
      </c>
      <c r="F25" s="1">
        <f>[2]Sheet1!H142</f>
        <v>532640</v>
      </c>
      <c r="G25" s="1">
        <f>[2]Sheet1!J142</f>
        <v>922838</v>
      </c>
      <c r="H25" s="1">
        <f>[2]Sheet1!L142</f>
        <v>971733</v>
      </c>
      <c r="I25" s="1">
        <f>[2]Sheet1!N142</f>
        <v>780130</v>
      </c>
    </row>
    <row r="26" spans="1:9" customFormat="1" x14ac:dyDescent="0.25">
      <c r="A26" s="2" t="s">
        <v>8</v>
      </c>
      <c r="B26" s="3">
        <v>3</v>
      </c>
      <c r="C26" s="4" t="str">
        <f>[2]Sheet1!C143</f>
        <v>FAYETTEVILLE</v>
      </c>
      <c r="D26" s="4" t="str">
        <f>[2]Sheet1!D143</f>
        <v>UNIVERSITY OF ARKANSAS AT FAYETTEVILLE</v>
      </c>
      <c r="E26" s="1">
        <f>[2]Sheet1!F143</f>
        <v>2066420</v>
      </c>
      <c r="F26" s="1">
        <f>[2]Sheet1!H143</f>
        <v>3030331</v>
      </c>
      <c r="G26" s="1">
        <f>[2]Sheet1!J143</f>
        <v>1389990</v>
      </c>
      <c r="H26" s="1">
        <f>[2]Sheet1!L143</f>
        <v>1894822</v>
      </c>
      <c r="I26" s="1">
        <f>[2]Sheet1!N143</f>
        <v>2293659</v>
      </c>
    </row>
    <row r="27" spans="1:9" customFormat="1" x14ac:dyDescent="0.25">
      <c r="A27" s="2" t="s">
        <v>8</v>
      </c>
      <c r="B27" s="3">
        <v>3</v>
      </c>
      <c r="C27" s="4" t="str">
        <f>[2]Sheet1!C144</f>
        <v>WEST FORK</v>
      </c>
      <c r="D27" s="4" t="str">
        <f>[2]Sheet1!D144</f>
        <v>GREEN TECHNOLOGIES, INC.</v>
      </c>
      <c r="E27" s="1">
        <f>[2]Sheet1!F144</f>
        <v>0</v>
      </c>
      <c r="F27" s="1">
        <f>[2]Sheet1!H144</f>
        <v>0</v>
      </c>
      <c r="G27" s="1">
        <f>[2]Sheet1!J144</f>
        <v>446171</v>
      </c>
      <c r="H27" s="1">
        <f>[2]Sheet1!L144</f>
        <v>421662</v>
      </c>
      <c r="I27" s="1">
        <f>[2]Sheet1!N144</f>
        <v>0</v>
      </c>
    </row>
    <row r="28" spans="1:9" s="5" customFormat="1" x14ac:dyDescent="0.25">
      <c r="A28" s="12" t="s">
        <v>8</v>
      </c>
      <c r="B28" s="13">
        <v>3</v>
      </c>
      <c r="C28" s="14" t="s">
        <v>4</v>
      </c>
      <c r="D28" s="14" t="s">
        <v>5</v>
      </c>
      <c r="E28" s="15">
        <f>[2]Sheet1!F145</f>
        <v>2366415</v>
      </c>
      <c r="F28" s="15">
        <f>[2]Sheet1!H145</f>
        <v>3705354</v>
      </c>
      <c r="G28" s="15">
        <f>[2]Sheet1!J145</f>
        <v>2934730</v>
      </c>
      <c r="H28" s="15">
        <f>[2]Sheet1!L145</f>
        <v>3288217</v>
      </c>
      <c r="I28" s="15">
        <f>[2]Sheet1!N145</f>
        <v>3073789</v>
      </c>
    </row>
    <row r="29" spans="1:9" customFormat="1" x14ac:dyDescent="0.25">
      <c r="A29" s="2" t="s">
        <v>8</v>
      </c>
      <c r="B29" s="3">
        <v>4</v>
      </c>
      <c r="C29" s="4" t="str">
        <f>[2]Sheet1!C146</f>
        <v>ALMA</v>
      </c>
      <c r="D29" s="4" t="str">
        <f>[2]Sheet1!D146</f>
        <v>INVOTEK, INC.</v>
      </c>
      <c r="E29" s="1">
        <f>[2]Sheet1!F146</f>
        <v>358110</v>
      </c>
      <c r="F29" s="1">
        <f>[2]Sheet1!H146</f>
        <v>1342902</v>
      </c>
      <c r="G29" s="1">
        <f>[2]Sheet1!J146</f>
        <v>0</v>
      </c>
      <c r="H29" s="1">
        <f>[2]Sheet1!L146</f>
        <v>354014</v>
      </c>
      <c r="I29" s="1">
        <f>[2]Sheet1!N146</f>
        <v>335198</v>
      </c>
    </row>
    <row r="30" spans="1:9" customFormat="1" x14ac:dyDescent="0.25">
      <c r="A30" s="2" t="s">
        <v>8</v>
      </c>
      <c r="B30" s="3">
        <v>4</v>
      </c>
      <c r="C30" s="4" t="str">
        <f>[2]Sheet1!C147</f>
        <v>MAGNOLIA</v>
      </c>
      <c r="D30" s="4" t="str">
        <f>[2]Sheet1!D147</f>
        <v>FAUXSEE INNOVATIONS, LLC</v>
      </c>
      <c r="E30" s="1">
        <f>[2]Sheet1!F147</f>
        <v>0</v>
      </c>
      <c r="F30" s="1">
        <f>[2]Sheet1!H147</f>
        <v>0</v>
      </c>
      <c r="G30" s="1">
        <f>[2]Sheet1!J147</f>
        <v>0</v>
      </c>
      <c r="H30" s="1">
        <f>[2]Sheet1!L147</f>
        <v>0</v>
      </c>
      <c r="I30" s="1">
        <f>[2]Sheet1!N147</f>
        <v>226023</v>
      </c>
    </row>
    <row r="31" spans="1:9" s="5" customFormat="1" x14ac:dyDescent="0.25">
      <c r="A31" s="12" t="s">
        <v>8</v>
      </c>
      <c r="B31" s="13">
        <v>4</v>
      </c>
      <c r="C31" s="14" t="s">
        <v>4</v>
      </c>
      <c r="D31" s="14" t="s">
        <v>5</v>
      </c>
      <c r="E31" s="15">
        <f>[2]Sheet1!F148</f>
        <v>358110</v>
      </c>
      <c r="F31" s="15">
        <f>[2]Sheet1!H148</f>
        <v>1342902</v>
      </c>
      <c r="G31" s="15">
        <f>[2]Sheet1!J148</f>
        <v>0</v>
      </c>
      <c r="H31" s="15">
        <f>[2]Sheet1!L148</f>
        <v>354014</v>
      </c>
      <c r="I31" s="15">
        <f>[2]Sheet1!N148</f>
        <v>561221</v>
      </c>
    </row>
    <row r="32" spans="1:9" s="30" customFormat="1" x14ac:dyDescent="0.25">
      <c r="A32" s="26" t="s">
        <v>8</v>
      </c>
      <c r="B32" s="27" t="s">
        <v>6</v>
      </c>
      <c r="C32" s="28" t="s">
        <v>7</v>
      </c>
      <c r="D32" s="28" t="s">
        <v>7</v>
      </c>
      <c r="E32" s="29">
        <f>[2]Sheet1!$F$149</f>
        <v>49073401</v>
      </c>
      <c r="F32" s="29">
        <f>[2]Sheet1!$H$149</f>
        <v>45559094</v>
      </c>
      <c r="G32" s="29">
        <f>[2]Sheet1!$J$149</f>
        <v>41101738</v>
      </c>
      <c r="H32" s="29">
        <f>[2]Sheet1!$L$149</f>
        <v>96586309</v>
      </c>
      <c r="I32" s="29">
        <f>[2]Sheet1!$N$149</f>
        <v>57288861</v>
      </c>
    </row>
    <row r="33" spans="1:9" x14ac:dyDescent="0.25">
      <c r="A33" s="6"/>
      <c r="B33" s="7"/>
      <c r="C33" s="6"/>
      <c r="D33" s="6"/>
      <c r="E33" s="8"/>
      <c r="F33" s="8"/>
      <c r="G33" s="8"/>
      <c r="H33" s="8"/>
      <c r="I33" s="8"/>
    </row>
    <row r="34" spans="1:9" x14ac:dyDescent="0.25">
      <c r="A34" s="6"/>
      <c r="B34" s="7"/>
      <c r="C34" s="6"/>
      <c r="D34" s="6"/>
      <c r="E34" s="8"/>
      <c r="F34" s="8"/>
      <c r="G34" s="8"/>
      <c r="H34" s="8"/>
      <c r="I34" s="8"/>
    </row>
    <row r="35" spans="1:9" x14ac:dyDescent="0.25">
      <c r="A35" s="6"/>
      <c r="B35" s="7"/>
      <c r="C35" s="6"/>
      <c r="D35" s="6"/>
      <c r="E35" s="8"/>
      <c r="F35" s="8"/>
      <c r="G35" s="8"/>
      <c r="H35" s="8"/>
      <c r="I35" s="8"/>
    </row>
    <row r="36" spans="1:9" x14ac:dyDescent="0.25">
      <c r="A36" s="6"/>
      <c r="B36" s="7"/>
      <c r="C36" s="6"/>
      <c r="D36" s="6"/>
      <c r="E36" s="8"/>
      <c r="F36" s="8"/>
      <c r="G36" s="8"/>
      <c r="H36" s="8"/>
      <c r="I36" s="8"/>
    </row>
    <row r="37" spans="1:9" x14ac:dyDescent="0.25">
      <c r="A37" s="6"/>
      <c r="B37" s="7"/>
      <c r="C37" s="6"/>
      <c r="D37" s="6"/>
      <c r="E37" s="8"/>
      <c r="F37" s="8"/>
      <c r="G37" s="8"/>
      <c r="H37" s="8"/>
      <c r="I37" s="8"/>
    </row>
    <row r="38" spans="1:9" x14ac:dyDescent="0.25">
      <c r="A38" s="6"/>
      <c r="B38" s="7"/>
      <c r="C38" s="6"/>
      <c r="D38" s="6"/>
      <c r="E38" s="8"/>
      <c r="F38" s="8"/>
      <c r="G38" s="8"/>
      <c r="H38" s="8"/>
      <c r="I38" s="8"/>
    </row>
    <row r="39" spans="1:9" x14ac:dyDescent="0.25">
      <c r="A39" s="6"/>
      <c r="B39" s="7"/>
      <c r="C39" s="6"/>
      <c r="D39" s="6"/>
      <c r="E39" s="8"/>
      <c r="F39" s="8"/>
      <c r="G39" s="8"/>
      <c r="H39" s="8"/>
      <c r="I39" s="8"/>
    </row>
    <row r="40" spans="1:9" x14ac:dyDescent="0.25">
      <c r="A40" s="6"/>
      <c r="B40" s="7"/>
      <c r="C40" s="6"/>
      <c r="D40" s="6"/>
      <c r="E40" s="8"/>
      <c r="F40" s="8"/>
      <c r="G40" s="8"/>
      <c r="H40" s="8"/>
      <c r="I40" s="8"/>
    </row>
    <row r="41" spans="1:9" s="16" customFormat="1" x14ac:dyDescent="0.25">
      <c r="A41" s="17"/>
      <c r="B41" s="18"/>
      <c r="C41" s="17"/>
      <c r="D41" s="17"/>
      <c r="E41" s="19"/>
      <c r="F41" s="19"/>
      <c r="G41" s="19"/>
      <c r="H41" s="19"/>
      <c r="I41" s="19"/>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s="5" customFormat="1" x14ac:dyDescent="0.25">
      <c r="A52" s="12"/>
      <c r="B52" s="13"/>
      <c r="C52" s="14"/>
      <c r="D52" s="14"/>
      <c r="E52" s="15"/>
      <c r="F52" s="15"/>
      <c r="G52" s="15"/>
      <c r="H52" s="15"/>
      <c r="I52" s="15"/>
    </row>
    <row r="53" spans="1:9" customFormat="1" x14ac:dyDescent="0.25">
      <c r="A53" s="2"/>
      <c r="B53" s="3"/>
      <c r="C53" s="4"/>
      <c r="D53" s="4"/>
      <c r="E53" s="1"/>
      <c r="F53" s="1"/>
      <c r="G53" s="1"/>
      <c r="H53" s="1"/>
      <c r="I53" s="1"/>
    </row>
    <row r="54" spans="1:9" s="5" customFormat="1" x14ac:dyDescent="0.25">
      <c r="A54" s="12"/>
      <c r="B54" s="13"/>
      <c r="C54" s="14"/>
      <c r="D54" s="14"/>
      <c r="E54" s="15"/>
      <c r="F54" s="15"/>
      <c r="G54" s="15"/>
      <c r="H54" s="15"/>
      <c r="I54" s="15"/>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s="5" customFormat="1" x14ac:dyDescent="0.25">
      <c r="A88" s="12"/>
      <c r="B88" s="13"/>
      <c r="C88" s="14"/>
      <c r="D88" s="14"/>
      <c r="E88" s="15"/>
      <c r="F88" s="15"/>
      <c r="G88" s="15"/>
      <c r="H88" s="15"/>
      <c r="I88" s="15"/>
    </row>
    <row r="89" spans="1:9" s="24" customFormat="1" x14ac:dyDescent="0.25">
      <c r="A89" s="20"/>
      <c r="B89" s="21"/>
      <c r="C89" s="22"/>
      <c r="D89" s="22"/>
      <c r="E89" s="23"/>
      <c r="F89" s="23"/>
      <c r="G89" s="23"/>
      <c r="H89" s="23"/>
      <c r="I89" s="23"/>
    </row>
  </sheetData>
  <mergeCells count="1">
    <mergeCell ref="A1:XFD6"/>
  </mergeCells>
  <pageMargins left="0.7" right="0.7" top="0.75" bottom="0.75" header="0.3" footer="0.3"/>
  <pageSetup scale="6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92CCDD-00FD-46F7-BB70-E06CC57F51DF}"/>
</file>

<file path=customXml/itemProps2.xml><?xml version="1.0" encoding="utf-8"?>
<ds:datastoreItem xmlns:ds="http://schemas.openxmlformats.org/officeDocument/2006/customXml" ds:itemID="{26808553-75C5-46CB-8D0F-4A222413E95F}"/>
</file>

<file path=customXml/itemProps3.xml><?xml version="1.0" encoding="utf-8"?>
<ds:datastoreItem xmlns:ds="http://schemas.openxmlformats.org/officeDocument/2006/customXml" ds:itemID="{1FFA229C-B406-4DCE-A744-BC7A50951130}"/>
</file>

<file path=customXml/itemProps4.xml><?xml version="1.0" encoding="utf-8"?>
<ds:datastoreItem xmlns:ds="http://schemas.openxmlformats.org/officeDocument/2006/customXml" ds:itemID="{C1B82BC2-CB5A-48AB-B057-39F1EDAAFF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2015-01-30T18:15:21Z</cp:lastPrinted>
  <dcterms:created xsi:type="dcterms:W3CDTF">2014-12-12T21:25:19Z</dcterms:created>
  <dcterms:modified xsi:type="dcterms:W3CDTF">2018-05-16T17:43:05Z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