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197E76FC-DD85-4990-B050-9D99D052FFAB}"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Sheet1!$A$7:$I$74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G74" i="1"/>
  <c r="F74" i="1"/>
  <c r="E74" i="1"/>
  <c r="I73" i="1"/>
  <c r="H73" i="1"/>
  <c r="E73"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I57" i="1"/>
  <c r="I58" i="1"/>
  <c r="H57" i="1"/>
  <c r="H58" i="1"/>
  <c r="G57" i="1"/>
  <c r="G58" i="1"/>
  <c r="E57" i="1"/>
  <c r="E58" i="1"/>
  <c r="C57" i="1"/>
  <c r="D57" i="1"/>
  <c r="I49" i="1"/>
  <c r="I50" i="1"/>
  <c r="I51" i="1"/>
  <c r="I52" i="1"/>
  <c r="I53" i="1"/>
  <c r="I54" i="1"/>
  <c r="I55" i="1"/>
  <c r="I56" i="1"/>
  <c r="H49" i="1"/>
  <c r="H50" i="1"/>
  <c r="H51" i="1"/>
  <c r="H52" i="1"/>
  <c r="H53" i="1"/>
  <c r="H54" i="1"/>
  <c r="H55" i="1"/>
  <c r="H56" i="1"/>
  <c r="G49" i="1"/>
  <c r="G50" i="1"/>
  <c r="G51" i="1"/>
  <c r="G52" i="1"/>
  <c r="G53" i="1"/>
  <c r="G54" i="1"/>
  <c r="G55" i="1"/>
  <c r="G56" i="1"/>
  <c r="F49" i="1"/>
  <c r="F50" i="1"/>
  <c r="F51" i="1"/>
  <c r="F52" i="1"/>
  <c r="F53" i="1"/>
  <c r="F54" i="1"/>
  <c r="F55" i="1"/>
  <c r="F56" i="1"/>
  <c r="E49" i="1"/>
  <c r="E50" i="1"/>
  <c r="E51" i="1"/>
  <c r="E52" i="1"/>
  <c r="E53" i="1"/>
  <c r="E54" i="1"/>
  <c r="E55" i="1"/>
  <c r="E56" i="1"/>
  <c r="C49" i="1"/>
  <c r="D49" i="1"/>
  <c r="C50" i="1"/>
  <c r="D50" i="1"/>
  <c r="C51" i="1"/>
  <c r="D51" i="1"/>
  <c r="C52" i="1"/>
  <c r="D52" i="1"/>
  <c r="C53" i="1"/>
  <c r="D53" i="1"/>
  <c r="C54" i="1"/>
  <c r="D54" i="1"/>
  <c r="C55" i="1"/>
  <c r="D55" i="1"/>
  <c r="I40" i="1"/>
  <c r="I41" i="1"/>
  <c r="I42" i="1"/>
  <c r="I43" i="1"/>
  <c r="I44" i="1"/>
  <c r="I45" i="1"/>
  <c r="I46" i="1"/>
  <c r="I47" i="1"/>
  <c r="I48" i="1"/>
  <c r="H40" i="1"/>
  <c r="H41" i="1"/>
  <c r="H42" i="1"/>
  <c r="H43" i="1"/>
  <c r="H44" i="1"/>
  <c r="H45" i="1"/>
  <c r="H46" i="1"/>
  <c r="H47" i="1"/>
  <c r="H48" i="1"/>
  <c r="G40" i="1"/>
  <c r="G41" i="1"/>
  <c r="G42" i="1"/>
  <c r="G43" i="1"/>
  <c r="G44" i="1"/>
  <c r="G45" i="1"/>
  <c r="G46" i="1"/>
  <c r="G47" i="1"/>
  <c r="G48" i="1"/>
  <c r="F40" i="1"/>
  <c r="F41" i="1"/>
  <c r="F42" i="1"/>
  <c r="F43" i="1"/>
  <c r="F44" i="1"/>
  <c r="F45" i="1"/>
  <c r="F46" i="1"/>
  <c r="F47" i="1"/>
  <c r="F48" i="1"/>
  <c r="E40" i="1"/>
  <c r="E41" i="1"/>
  <c r="E42" i="1"/>
  <c r="E43" i="1"/>
  <c r="E44" i="1"/>
  <c r="E45" i="1"/>
  <c r="E46" i="1"/>
  <c r="E47" i="1"/>
  <c r="E48" i="1"/>
  <c r="C40" i="1"/>
  <c r="D40" i="1"/>
  <c r="C41" i="1"/>
  <c r="D41" i="1"/>
  <c r="C42" i="1"/>
  <c r="D42" i="1"/>
  <c r="C43" i="1"/>
  <c r="D43" i="1"/>
  <c r="C44" i="1"/>
  <c r="D44" i="1"/>
  <c r="C45" i="1"/>
  <c r="D45" i="1"/>
  <c r="C46" i="1"/>
  <c r="D46" i="1"/>
  <c r="C47" i="1"/>
  <c r="D47" i="1"/>
  <c r="H37" i="1"/>
  <c r="H38" i="1"/>
  <c r="H39" i="1"/>
  <c r="F37" i="1"/>
  <c r="F38" i="1"/>
  <c r="F39" i="1"/>
  <c r="E37" i="1"/>
  <c r="E38" i="1"/>
  <c r="E39" i="1"/>
  <c r="I37" i="1"/>
  <c r="I38" i="1"/>
  <c r="I39" i="1"/>
  <c r="G37" i="1"/>
  <c r="G38" i="1"/>
  <c r="G39" i="1"/>
  <c r="B37" i="1"/>
  <c r="C37" i="1"/>
  <c r="D37" i="1"/>
  <c r="B38" i="1"/>
  <c r="C38" i="1"/>
  <c r="D38" i="1"/>
  <c r="I35" i="1"/>
  <c r="H35" i="1"/>
  <c r="G35" i="1"/>
  <c r="F35" i="1"/>
  <c r="E35" i="1"/>
  <c r="C35" i="1"/>
  <c r="D35" i="1"/>
  <c r="I26" i="1"/>
  <c r="I27" i="1"/>
  <c r="I28" i="1"/>
  <c r="I29" i="1"/>
  <c r="I30" i="1"/>
  <c r="I31" i="1"/>
  <c r="I32" i="1"/>
  <c r="I33" i="1"/>
  <c r="I34" i="1"/>
  <c r="H26" i="1"/>
  <c r="H27" i="1"/>
  <c r="H28" i="1"/>
  <c r="H29" i="1"/>
  <c r="H30" i="1"/>
  <c r="H31" i="1"/>
  <c r="H32" i="1"/>
  <c r="H33" i="1"/>
  <c r="H34" i="1"/>
  <c r="G26" i="1"/>
  <c r="G27" i="1"/>
  <c r="G28" i="1"/>
  <c r="G29" i="1"/>
  <c r="G30" i="1"/>
  <c r="G31" i="1"/>
  <c r="G32" i="1"/>
  <c r="G33" i="1"/>
  <c r="G34" i="1"/>
  <c r="F26" i="1"/>
  <c r="F27" i="1"/>
  <c r="F28" i="1"/>
  <c r="F29" i="1"/>
  <c r="F30" i="1"/>
  <c r="F31" i="1"/>
  <c r="F32" i="1"/>
  <c r="F33" i="1"/>
  <c r="F34" i="1"/>
  <c r="E26" i="1"/>
  <c r="E27" i="1"/>
  <c r="E28" i="1"/>
  <c r="E29" i="1"/>
  <c r="E30" i="1"/>
  <c r="E31" i="1"/>
  <c r="E32" i="1"/>
  <c r="E33" i="1"/>
  <c r="E34" i="1"/>
  <c r="C26" i="1"/>
  <c r="D26" i="1"/>
  <c r="C27" i="1"/>
  <c r="D27" i="1"/>
  <c r="C28" i="1"/>
  <c r="D28" i="1"/>
  <c r="C29" i="1"/>
  <c r="D29" i="1"/>
  <c r="C30" i="1"/>
  <c r="D30" i="1"/>
  <c r="C31" i="1"/>
  <c r="D31" i="1"/>
  <c r="C32" i="1"/>
  <c r="D32" i="1"/>
  <c r="C33" i="1"/>
  <c r="D33" i="1"/>
  <c r="I13" i="1"/>
  <c r="I14" i="1"/>
  <c r="I15" i="1"/>
  <c r="I16" i="1"/>
  <c r="I17" i="1"/>
  <c r="I18" i="1"/>
  <c r="I19" i="1"/>
  <c r="I20" i="1"/>
  <c r="I21" i="1"/>
  <c r="I22" i="1"/>
  <c r="I23" i="1"/>
  <c r="I24" i="1"/>
  <c r="I25" i="1"/>
  <c r="H13" i="1"/>
  <c r="H14" i="1"/>
  <c r="H15" i="1"/>
  <c r="H16" i="1"/>
  <c r="H17" i="1"/>
  <c r="H18" i="1"/>
  <c r="H19" i="1"/>
  <c r="H20" i="1"/>
  <c r="H21" i="1"/>
  <c r="H22" i="1"/>
  <c r="H23" i="1"/>
  <c r="H24" i="1"/>
  <c r="H25" i="1"/>
  <c r="G13" i="1"/>
  <c r="G14" i="1"/>
  <c r="G15" i="1"/>
  <c r="G16" i="1"/>
  <c r="G17" i="1"/>
  <c r="G18" i="1"/>
  <c r="G19" i="1"/>
  <c r="G20" i="1"/>
  <c r="G21" i="1"/>
  <c r="G22" i="1"/>
  <c r="G23" i="1"/>
  <c r="G24" i="1"/>
  <c r="G25" i="1"/>
  <c r="F13" i="1"/>
  <c r="F14" i="1"/>
  <c r="F15" i="1"/>
  <c r="F16" i="1"/>
  <c r="F17" i="1"/>
  <c r="F18" i="1"/>
  <c r="F19" i="1"/>
  <c r="F20" i="1"/>
  <c r="F21" i="1"/>
  <c r="F22" i="1"/>
  <c r="F23" i="1"/>
  <c r="F24" i="1"/>
  <c r="F25" i="1"/>
  <c r="E13" i="1"/>
  <c r="E14" i="1"/>
  <c r="E15" i="1"/>
  <c r="E16" i="1"/>
  <c r="E17" i="1"/>
  <c r="E18" i="1"/>
  <c r="E19" i="1"/>
  <c r="E20" i="1"/>
  <c r="E21" i="1"/>
  <c r="E22" i="1"/>
  <c r="E23" i="1"/>
  <c r="E24" i="1"/>
  <c r="E25" i="1"/>
  <c r="C13" i="1"/>
  <c r="D13" i="1"/>
  <c r="C14" i="1"/>
  <c r="D14" i="1"/>
  <c r="C15" i="1"/>
  <c r="D15" i="1"/>
  <c r="C16" i="1"/>
  <c r="D16" i="1"/>
  <c r="C17" i="1"/>
  <c r="D17" i="1"/>
  <c r="C18" i="1"/>
  <c r="D18" i="1"/>
  <c r="C19" i="1"/>
  <c r="D19" i="1"/>
  <c r="C20" i="1"/>
  <c r="D20" i="1"/>
  <c r="C21" i="1"/>
  <c r="D21" i="1"/>
  <c r="C22" i="1"/>
  <c r="D22" i="1"/>
  <c r="C23" i="1"/>
  <c r="D23" i="1"/>
  <c r="C24" i="1"/>
  <c r="D24" i="1"/>
  <c r="I8" i="1"/>
  <c r="I9" i="1"/>
  <c r="I10" i="1"/>
  <c r="I11" i="1"/>
  <c r="I12" i="1"/>
  <c r="H8" i="1"/>
  <c r="H9" i="1"/>
  <c r="H10" i="1"/>
  <c r="H11" i="1"/>
  <c r="H12" i="1"/>
  <c r="G8" i="1"/>
  <c r="G9" i="1"/>
  <c r="G10" i="1"/>
  <c r="G11" i="1"/>
  <c r="G12" i="1"/>
  <c r="F8" i="1"/>
  <c r="F9" i="1"/>
  <c r="F10" i="1"/>
  <c r="F11" i="1"/>
  <c r="F12" i="1"/>
  <c r="E8" i="1"/>
  <c r="E9" i="1"/>
  <c r="E10" i="1"/>
  <c r="E11" i="1"/>
  <c r="E12" i="1"/>
  <c r="C8" i="1"/>
  <c r="D8" i="1"/>
  <c r="C9" i="1"/>
  <c r="D9" i="1"/>
  <c r="C10" i="1"/>
  <c r="D10" i="1"/>
  <c r="C11" i="1"/>
  <c r="D11" i="1"/>
  <c r="E7" i="1"/>
  <c r="F7" i="1"/>
  <c r="G7" i="1"/>
  <c r="H7" i="1"/>
  <c r="I7" i="1"/>
  <c r="G73" i="1" l="1"/>
  <c r="F73" i="1"/>
</calcChain>
</file>

<file path=xl/sharedStrings.xml><?xml version="1.0" encoding="utf-8"?>
<sst xmlns="http://schemas.openxmlformats.org/spreadsheetml/2006/main" count="92" uniqueCount="10">
  <si>
    <t>State</t>
  </si>
  <si>
    <t>District</t>
  </si>
  <si>
    <t>City</t>
  </si>
  <si>
    <t>Institution</t>
  </si>
  <si>
    <t>DISTRICT</t>
  </si>
  <si>
    <t>TOTAL</t>
  </si>
  <si>
    <t>State Total</t>
  </si>
  <si>
    <t>ALL</t>
  </si>
  <si>
    <t>ARIZONA</t>
  </si>
  <si>
    <t xml:space="preserve">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</si>
</sst>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1"/>
      <color rgb="FFFF0000"/>
      <name val="Calibri"/>
      <family val="2"/>
      <scheme val="minor"/>
    </font>
    <font>
      <b/>
      <i/>
      <u/>
      <sz val="11"/>
      <color theme="1"/>
      <name val="Calibri"/>
      <family val="2"/>
    </font>
    <font>
      <i/>
      <u/>
      <sz val="11"/>
      <color theme="1"/>
      <name val="Calibri"/>
      <family val="2"/>
      <scheme val="minor"/>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0" fontId="2" fillId="0" borderId="0" xfId="0" applyFont="1"/>
    <xf numFmtId="0" fontId="0" fillId="0" borderId="1" xfId="0" applyBorder="1" applyAlignment="1">
      <alignment vertical="top"/>
    </xf>
    <xf numFmtId="0" fontId="0" fillId="0" borderId="1" xfId="0" applyBorder="1" applyAlignment="1">
      <alignment horizontal="center" vertical="top"/>
    </xf>
    <xf numFmtId="5" fontId="0" fillId="0" borderId="1" xfId="0" applyNumberFormat="1" applyBorder="1" applyAlignment="1">
      <alignment vertical="top"/>
    </xf>
    <xf numFmtId="0" fontId="0" fillId="0" borderId="1" xfId="0" applyBorder="1"/>
    <xf numFmtId="0" fontId="0" fillId="2" borderId="1" xfId="0" applyFont="1" applyFill="1" applyBorder="1"/>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0" fontId="2" fillId="0" borderId="1" xfId="0" applyFont="1" applyBorder="1"/>
    <xf numFmtId="0" fontId="6" fillId="0" borderId="1" xfId="0" applyFont="1" applyBorder="1"/>
    <xf numFmtId="0" fontId="3" fillId="3" borderId="1" xfId="0" applyFont="1" applyFill="1" applyBorder="1" applyAlignment="1">
      <alignment vertical="top"/>
    </xf>
    <xf numFmtId="0" fontId="3" fillId="3" borderId="1" xfId="0" applyFont="1" applyFill="1" applyBorder="1" applyAlignment="1">
      <alignment horizontal="center" vertical="top"/>
    </xf>
    <xf numFmtId="5" fontId="3" fillId="3" borderId="1" xfId="0" applyNumberFormat="1" applyFont="1" applyFill="1" applyBorder="1" applyAlignment="1">
      <alignment vertical="top"/>
    </xf>
    <xf numFmtId="0" fontId="7" fillId="4" borderId="3" xfId="0" applyFont="1" applyFill="1" applyBorder="1" applyAlignment="1">
      <alignment vertical="top"/>
    </xf>
    <xf numFmtId="0" fontId="7" fillId="4" borderId="2" xfId="0" applyFont="1" applyFill="1" applyBorder="1" applyAlignment="1">
      <alignment horizontal="center" vertical="top"/>
    </xf>
    <xf numFmtId="0" fontId="7" fillId="4" borderId="2" xfId="0" applyFont="1" applyFill="1" applyBorder="1" applyAlignment="1">
      <alignment vertical="top"/>
    </xf>
    <xf numFmtId="5" fontId="7" fillId="4" borderId="2" xfId="0" applyNumberFormat="1" applyFont="1" applyFill="1" applyBorder="1" applyAlignment="1">
      <alignment vertical="top"/>
    </xf>
    <xf numFmtId="0" fontId="8" fillId="0" borderId="0" xfId="0" applyFont="1"/>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5" fillId="5" borderId="4" xfId="0" applyFont="1" applyFill="1" applyBorder="1" applyAlignment="1">
      <alignment vertical="center" wrapText="1"/>
    </xf>
    <xf numFmtId="0" fontId="6" fillId="3" borderId="1" xfId="0" applyFont="1" applyFill="1" applyBorder="1" applyAlignment="1">
      <alignment vertical="top"/>
    </xf>
    <xf numFmtId="0" fontId="2" fillId="3" borderId="1" xfId="0" applyFont="1" applyFill="1" applyBorder="1"/>
    <xf numFmtId="0" fontId="6" fillId="3" borderId="1" xfId="0" applyFont="1" applyFill="1" applyBorder="1"/>
    <xf numFmtId="0" fontId="6" fillId="3" borderId="1" xfId="0" applyFont="1" applyFill="1" applyBorder="1" applyAlignment="1">
      <alignment horizontal="center" vertical="top"/>
    </xf>
    <xf numFmtId="5" fontId="6" fillId="3" borderId="1" xfId="0" applyNumberFormat="1" applyFont="1" applyFill="1" applyBorder="1"/>
    <xf numFmtId="0" fontId="9" fillId="2" borderId="1" xfId="0" applyFont="1" applyFill="1" applyBorder="1" applyAlignment="1">
      <alignment vertical="top"/>
    </xf>
    <xf numFmtId="0" fontId="9" fillId="2" borderId="1" xfId="0" applyFont="1" applyFill="1" applyBorder="1" applyAlignment="1">
      <alignment horizontal="center" vertical="top"/>
    </xf>
    <xf numFmtId="5" fontId="9" fillId="2" borderId="1" xfId="0" applyNumberFormat="1" applyFont="1" applyFill="1" applyBorder="1" applyAlignment="1">
      <alignment vertical="top"/>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32492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ARIZONA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8">
          <cell r="C58" t="str">
            <v>FLAGSTAFF</v>
          </cell>
          <cell r="D58" t="str">
            <v>NORTHERN ARIZONA UNIVERSITY</v>
          </cell>
          <cell r="F58">
            <v>3613581</v>
          </cell>
          <cell r="H58">
            <v>3568108</v>
          </cell>
          <cell r="J58">
            <v>3735232</v>
          </cell>
          <cell r="L58">
            <v>4048891</v>
          </cell>
          <cell r="N58">
            <v>7538302</v>
          </cell>
        </row>
        <row r="59">
          <cell r="C59" t="str">
            <v>SEDONA</v>
          </cell>
          <cell r="D59" t="str">
            <v>PROTEIN GENOMICS, INC.</v>
          </cell>
          <cell r="F59">
            <v>0</v>
          </cell>
          <cell r="H59">
            <v>0</v>
          </cell>
          <cell r="J59">
            <v>0</v>
          </cell>
          <cell r="L59">
            <v>0</v>
          </cell>
          <cell r="N59">
            <v>224503</v>
          </cell>
        </row>
        <row r="60">
          <cell r="C60" t="str">
            <v>TSAILE</v>
          </cell>
          <cell r="D60" t="str">
            <v>DINE' COLLEGE</v>
          </cell>
          <cell r="F60">
            <v>0</v>
          </cell>
          <cell r="H60">
            <v>0</v>
          </cell>
          <cell r="J60">
            <v>0</v>
          </cell>
          <cell r="L60">
            <v>0</v>
          </cell>
          <cell r="N60">
            <v>1233914</v>
          </cell>
        </row>
        <row r="61">
          <cell r="C61" t="str">
            <v>WHITERIVER</v>
          </cell>
          <cell r="D61" t="str">
            <v>WHITE MOUNTAIN APACHE TRIBE</v>
          </cell>
          <cell r="F61">
            <v>0</v>
          </cell>
          <cell r="H61">
            <v>0</v>
          </cell>
          <cell r="J61">
            <v>0</v>
          </cell>
          <cell r="L61">
            <v>0</v>
          </cell>
          <cell r="N61">
            <v>1491990</v>
          </cell>
        </row>
        <row r="62">
          <cell r="F62">
            <v>3613581</v>
          </cell>
          <cell r="H62">
            <v>3568108</v>
          </cell>
          <cell r="J62">
            <v>3735232</v>
          </cell>
          <cell r="L62">
            <v>4048891</v>
          </cell>
          <cell r="N62">
            <v>10488709</v>
          </cell>
        </row>
        <row r="63">
          <cell r="C63" t="str">
            <v>TUCSON</v>
          </cell>
          <cell r="D63" t="str">
            <v>AVERY THERAPEUTICS, INC.</v>
          </cell>
          <cell r="F63">
            <v>0</v>
          </cell>
          <cell r="H63">
            <v>0</v>
          </cell>
          <cell r="J63">
            <v>0</v>
          </cell>
          <cell r="L63">
            <v>483960</v>
          </cell>
          <cell r="N63">
            <v>0</v>
          </cell>
        </row>
        <row r="64">
          <cell r="C64" t="str">
            <v>TUCSON</v>
          </cell>
          <cell r="D64" t="str">
            <v>BIOVIDRIA, INC.</v>
          </cell>
          <cell r="F64">
            <v>100000</v>
          </cell>
          <cell r="H64">
            <v>500996</v>
          </cell>
          <cell r="J64">
            <v>500996</v>
          </cell>
          <cell r="L64">
            <v>139729</v>
          </cell>
          <cell r="N64">
            <v>0</v>
          </cell>
        </row>
        <row r="65">
          <cell r="C65" t="str">
            <v>TUCSON</v>
          </cell>
          <cell r="D65" t="str">
            <v>DMETRIX, INC.</v>
          </cell>
          <cell r="F65">
            <v>958861</v>
          </cell>
          <cell r="H65">
            <v>776467</v>
          </cell>
          <cell r="J65">
            <v>0</v>
          </cell>
          <cell r="L65">
            <v>0</v>
          </cell>
          <cell r="N65">
            <v>0</v>
          </cell>
        </row>
        <row r="66">
          <cell r="C66" t="str">
            <v>TUCSON</v>
          </cell>
          <cell r="D66" t="str">
            <v>ENDURX PHARMACEUTICALS, INC.</v>
          </cell>
          <cell r="F66">
            <v>0</v>
          </cell>
          <cell r="H66">
            <v>222359</v>
          </cell>
          <cell r="J66">
            <v>1051862</v>
          </cell>
          <cell r="L66">
            <v>435490</v>
          </cell>
          <cell r="N66">
            <v>0</v>
          </cell>
        </row>
        <row r="67">
          <cell r="C67" t="str">
            <v>TUCSON</v>
          </cell>
          <cell r="D67" t="str">
            <v>INTUOR TECHNOLOGIES, LLC</v>
          </cell>
          <cell r="F67">
            <v>0</v>
          </cell>
          <cell r="H67">
            <v>0</v>
          </cell>
          <cell r="J67">
            <v>0</v>
          </cell>
          <cell r="L67">
            <v>174998</v>
          </cell>
          <cell r="N67">
            <v>0</v>
          </cell>
        </row>
        <row r="68">
          <cell r="C68" t="str">
            <v>TUCSON</v>
          </cell>
          <cell r="D68" t="str">
            <v>NUVOGEN RESEARCH, LLC</v>
          </cell>
          <cell r="F68">
            <v>0</v>
          </cell>
          <cell r="H68">
            <v>149958</v>
          </cell>
          <cell r="J68">
            <v>0</v>
          </cell>
          <cell r="L68">
            <v>0</v>
          </cell>
          <cell r="N68">
            <v>0</v>
          </cell>
        </row>
        <row r="69">
          <cell r="C69" t="str">
            <v>TUCSON</v>
          </cell>
          <cell r="D69" t="str">
            <v>OMNISCIENT, LLC</v>
          </cell>
          <cell r="F69">
            <v>0</v>
          </cell>
          <cell r="H69">
            <v>0</v>
          </cell>
          <cell r="J69">
            <v>0</v>
          </cell>
          <cell r="L69">
            <v>223761</v>
          </cell>
          <cell r="N69">
            <v>0</v>
          </cell>
        </row>
        <row r="70">
          <cell r="C70" t="str">
            <v>TUCSON</v>
          </cell>
          <cell r="D70" t="str">
            <v>PIEZO ENERGY TECHNOLOGIES, LLC</v>
          </cell>
          <cell r="F70">
            <v>0</v>
          </cell>
          <cell r="H70">
            <v>153567</v>
          </cell>
          <cell r="J70">
            <v>0</v>
          </cell>
          <cell r="L70">
            <v>5076</v>
          </cell>
          <cell r="N70">
            <v>0</v>
          </cell>
        </row>
        <row r="71">
          <cell r="C71" t="str">
            <v>TUCSON</v>
          </cell>
          <cell r="D71" t="str">
            <v>PROMUTECH PHARMACEUTICALS, INC.</v>
          </cell>
          <cell r="F71">
            <v>0</v>
          </cell>
          <cell r="H71">
            <v>0</v>
          </cell>
          <cell r="J71">
            <v>285792</v>
          </cell>
          <cell r="L71">
            <v>0</v>
          </cell>
          <cell r="N71">
            <v>0</v>
          </cell>
        </row>
        <row r="72">
          <cell r="C72" t="str">
            <v>TUCSON</v>
          </cell>
          <cell r="D72" t="str">
            <v>REGULONIX, LLC</v>
          </cell>
          <cell r="F72">
            <v>0</v>
          </cell>
          <cell r="H72">
            <v>0</v>
          </cell>
          <cell r="J72">
            <v>0</v>
          </cell>
          <cell r="L72">
            <v>0</v>
          </cell>
          <cell r="N72">
            <v>299999</v>
          </cell>
        </row>
        <row r="73">
          <cell r="C73" t="str">
            <v>TUCSON</v>
          </cell>
          <cell r="D73" t="str">
            <v>SCIENCE-APPROACH</v>
          </cell>
          <cell r="F73">
            <v>250000</v>
          </cell>
          <cell r="H73">
            <v>0</v>
          </cell>
          <cell r="J73">
            <v>0</v>
          </cell>
          <cell r="L73">
            <v>0</v>
          </cell>
          <cell r="N73">
            <v>0</v>
          </cell>
        </row>
        <row r="74">
          <cell r="C74" t="str">
            <v>TUCSON</v>
          </cell>
          <cell r="D74" t="str">
            <v>SYNACTIX PHARMACEUTICALS, INC.</v>
          </cell>
          <cell r="F74">
            <v>0</v>
          </cell>
          <cell r="H74">
            <v>0</v>
          </cell>
          <cell r="J74">
            <v>299975</v>
          </cell>
          <cell r="L74">
            <v>40000</v>
          </cell>
          <cell r="N74">
            <v>0</v>
          </cell>
        </row>
        <row r="75">
          <cell r="F75">
            <v>1308861</v>
          </cell>
          <cell r="H75">
            <v>1803347</v>
          </cell>
          <cell r="J75">
            <v>2138625</v>
          </cell>
          <cell r="L75">
            <v>1503014</v>
          </cell>
          <cell r="N75">
            <v>299999</v>
          </cell>
        </row>
        <row r="76">
          <cell r="C76" t="str">
            <v>TUCSON</v>
          </cell>
          <cell r="D76" t="str">
            <v>ARIZONA CANCER THERAPEUTICS, LLC</v>
          </cell>
          <cell r="F76">
            <v>300000</v>
          </cell>
          <cell r="H76">
            <v>119600</v>
          </cell>
          <cell r="J76">
            <v>0</v>
          </cell>
          <cell r="L76">
            <v>300000</v>
          </cell>
          <cell r="N76">
            <v>0</v>
          </cell>
        </row>
        <row r="77">
          <cell r="C77" t="str">
            <v>TUCSON</v>
          </cell>
          <cell r="D77" t="str">
            <v>GENOMICS USA, INC.</v>
          </cell>
          <cell r="F77">
            <v>1012132</v>
          </cell>
          <cell r="H77">
            <v>820794</v>
          </cell>
          <cell r="J77">
            <v>0</v>
          </cell>
          <cell r="L77">
            <v>1281226</v>
          </cell>
          <cell r="N77">
            <v>1328325</v>
          </cell>
        </row>
        <row r="78">
          <cell r="C78" t="str">
            <v>TUCSON</v>
          </cell>
          <cell r="D78" t="str">
            <v>HTG MOLECULAR DIAGNOSTICS, INC.</v>
          </cell>
          <cell r="F78">
            <v>2024008</v>
          </cell>
          <cell r="H78">
            <v>1609908</v>
          </cell>
          <cell r="J78">
            <v>0</v>
          </cell>
          <cell r="L78">
            <v>0</v>
          </cell>
          <cell r="N78">
            <v>0</v>
          </cell>
        </row>
        <row r="79">
          <cell r="C79" t="str">
            <v>TUCSON</v>
          </cell>
          <cell r="D79" t="str">
            <v>LUCEOME BIOTECHNOLOGIES, LLC</v>
          </cell>
          <cell r="F79">
            <v>0</v>
          </cell>
          <cell r="H79">
            <v>738735</v>
          </cell>
          <cell r="J79">
            <v>0</v>
          </cell>
          <cell r="L79">
            <v>873704</v>
          </cell>
          <cell r="N79">
            <v>1331290</v>
          </cell>
        </row>
        <row r="80">
          <cell r="C80" t="str">
            <v>TUCSON</v>
          </cell>
          <cell r="D80" t="str">
            <v>MICROVASCULAR THERAPEUTICS, LLC</v>
          </cell>
          <cell r="F80">
            <v>0</v>
          </cell>
          <cell r="H80">
            <v>0</v>
          </cell>
          <cell r="J80">
            <v>0</v>
          </cell>
          <cell r="L80">
            <v>0</v>
          </cell>
          <cell r="N80">
            <v>1229385</v>
          </cell>
        </row>
        <row r="81">
          <cell r="C81" t="str">
            <v>TUCSON</v>
          </cell>
          <cell r="D81" t="str">
            <v>NUVOX PHARMA, LLC</v>
          </cell>
          <cell r="F81">
            <v>0</v>
          </cell>
          <cell r="H81">
            <v>1225000</v>
          </cell>
          <cell r="J81">
            <v>0</v>
          </cell>
          <cell r="L81">
            <v>839770</v>
          </cell>
          <cell r="N81">
            <v>1317743</v>
          </cell>
        </row>
        <row r="82">
          <cell r="C82" t="str">
            <v>TUCSON</v>
          </cell>
          <cell r="D82" t="str">
            <v>UNIVERSITY OF ARIZONA</v>
          </cell>
          <cell r="F82">
            <v>74779182</v>
          </cell>
          <cell r="H82">
            <v>79916303</v>
          </cell>
          <cell r="J82">
            <v>75717196</v>
          </cell>
          <cell r="L82">
            <v>87775673</v>
          </cell>
          <cell r="N82">
            <v>96151324</v>
          </cell>
        </row>
        <row r="83">
          <cell r="C83" t="str">
            <v>TUCSON</v>
          </cell>
          <cell r="D83" t="str">
            <v>VALLEY FEVER SOLUTIONS, INC.</v>
          </cell>
          <cell r="F83">
            <v>0</v>
          </cell>
          <cell r="H83">
            <v>211459</v>
          </cell>
          <cell r="J83">
            <v>817689</v>
          </cell>
          <cell r="L83">
            <v>859330</v>
          </cell>
          <cell r="N83">
            <v>0</v>
          </cell>
        </row>
        <row r="84">
          <cell r="F84">
            <v>78115322</v>
          </cell>
          <cell r="H84">
            <v>84641799</v>
          </cell>
          <cell r="J84">
            <v>76534885</v>
          </cell>
          <cell r="L84">
            <v>91929703</v>
          </cell>
          <cell r="N84">
            <v>101358067</v>
          </cell>
        </row>
        <row r="85">
          <cell r="C85" t="str">
            <v>Scottsdale</v>
          </cell>
          <cell r="D85" t="str">
            <v>OREGON CENTER FOR APPLIED SCIENCE, INC.</v>
          </cell>
          <cell r="F85">
            <v>1376794</v>
          </cell>
          <cell r="H85">
            <v>2168522</v>
          </cell>
          <cell r="J85">
            <v>1159522</v>
          </cell>
          <cell r="L85">
            <v>988540</v>
          </cell>
          <cell r="N85">
            <v>0</v>
          </cell>
        </row>
        <row r="87">
          <cell r="B87">
            <v>5</v>
          </cell>
          <cell r="C87" t="str">
            <v>MESA</v>
          </cell>
          <cell r="D87" t="str">
            <v>FAMILY TRANSITIONS PROGRAMS THAT WORK, L</v>
          </cell>
          <cell r="F87">
            <v>0</v>
          </cell>
          <cell r="J87">
            <v>212920</v>
          </cell>
          <cell r="N87">
            <v>0</v>
          </cell>
        </row>
        <row r="88">
          <cell r="B88">
            <v>5</v>
          </cell>
          <cell r="C88" t="str">
            <v>QUEEN CREEK</v>
          </cell>
          <cell r="D88" t="str">
            <v>ANEUVAS TECHNOLOGIES, INC.</v>
          </cell>
          <cell r="F88">
            <v>0</v>
          </cell>
          <cell r="J88">
            <v>0</v>
          </cell>
          <cell r="N88">
            <v>220109</v>
          </cell>
        </row>
        <row r="89">
          <cell r="F89">
            <v>0</v>
          </cell>
          <cell r="J89">
            <v>212920</v>
          </cell>
          <cell r="N89">
            <v>220109</v>
          </cell>
        </row>
        <row r="90">
          <cell r="C90" t="str">
            <v>FOUNTAIN HILLS</v>
          </cell>
          <cell r="D90" t="str">
            <v>TF HEALTH CORPORATION</v>
          </cell>
          <cell r="F90">
            <v>0</v>
          </cell>
          <cell r="H90">
            <v>350703</v>
          </cell>
          <cell r="J90">
            <v>718354</v>
          </cell>
          <cell r="L90">
            <v>474592</v>
          </cell>
          <cell r="N90">
            <v>474592</v>
          </cell>
        </row>
        <row r="91">
          <cell r="C91" t="str">
            <v>PHOENIX</v>
          </cell>
          <cell r="D91" t="str">
            <v>INXSOL, LLC</v>
          </cell>
          <cell r="F91">
            <v>349999</v>
          </cell>
          <cell r="H91">
            <v>200000</v>
          </cell>
          <cell r="J91">
            <v>0</v>
          </cell>
          <cell r="L91">
            <v>0</v>
          </cell>
          <cell r="N91">
            <v>100000</v>
          </cell>
        </row>
        <row r="92">
          <cell r="C92" t="str">
            <v>PHOENIX</v>
          </cell>
          <cell r="D92" t="str">
            <v>YASO THERAPEUTICS INC</v>
          </cell>
          <cell r="F92">
            <v>1000000</v>
          </cell>
          <cell r="H92">
            <v>1000000</v>
          </cell>
          <cell r="J92">
            <v>0</v>
          </cell>
          <cell r="L92">
            <v>0</v>
          </cell>
          <cell r="N92">
            <v>985250</v>
          </cell>
        </row>
        <row r="93">
          <cell r="C93" t="str">
            <v>Phoenix</v>
          </cell>
          <cell r="D93" t="str">
            <v>NEUROEM THERAPEUTICS, INC.</v>
          </cell>
          <cell r="F93">
            <v>0</v>
          </cell>
          <cell r="H93">
            <v>0</v>
          </cell>
          <cell r="J93">
            <v>0</v>
          </cell>
          <cell r="L93">
            <v>0</v>
          </cell>
          <cell r="N93">
            <v>255391</v>
          </cell>
        </row>
        <row r="94">
          <cell r="C94" t="str">
            <v>SCOTTSDALE</v>
          </cell>
          <cell r="D94" t="str">
            <v>AXXESS UNLIMITED, LLC</v>
          </cell>
          <cell r="F94">
            <v>0</v>
          </cell>
          <cell r="H94">
            <v>147151</v>
          </cell>
          <cell r="J94">
            <v>499999</v>
          </cell>
          <cell r="L94">
            <v>497762</v>
          </cell>
          <cell r="N94">
            <v>0</v>
          </cell>
        </row>
        <row r="95">
          <cell r="C95" t="str">
            <v>SCOTTSDALE</v>
          </cell>
          <cell r="D95" t="str">
            <v>BOTANISOL, LLC</v>
          </cell>
          <cell r="F95">
            <v>0</v>
          </cell>
          <cell r="H95">
            <v>0</v>
          </cell>
          <cell r="J95">
            <v>149049</v>
          </cell>
          <cell r="L95">
            <v>75408</v>
          </cell>
          <cell r="N95">
            <v>0</v>
          </cell>
        </row>
        <row r="96">
          <cell r="C96" t="str">
            <v>SCOTTSDALE</v>
          </cell>
          <cell r="D96" t="str">
            <v>IRON HORSE DIAGNOSTICS, INC.</v>
          </cell>
          <cell r="F96">
            <v>165702</v>
          </cell>
          <cell r="H96">
            <v>813592</v>
          </cell>
          <cell r="J96">
            <v>142106</v>
          </cell>
          <cell r="L96">
            <v>0</v>
          </cell>
          <cell r="N96">
            <v>0</v>
          </cell>
        </row>
        <row r="97">
          <cell r="C97" t="str">
            <v>SCOTTSDALE</v>
          </cell>
          <cell r="D97" t="str">
            <v>MAYO CLINIC ARIZONA</v>
          </cell>
          <cell r="F97">
            <v>8461445</v>
          </cell>
          <cell r="H97">
            <v>12135731</v>
          </cell>
          <cell r="J97">
            <v>11042499</v>
          </cell>
          <cell r="L97">
            <v>11442108</v>
          </cell>
          <cell r="N97">
            <v>14201827</v>
          </cell>
        </row>
        <row r="98">
          <cell r="F98">
            <v>9977146</v>
          </cell>
          <cell r="H98">
            <v>14647177</v>
          </cell>
          <cell r="J98">
            <v>12552007</v>
          </cell>
          <cell r="L98">
            <v>12489870</v>
          </cell>
          <cell r="N98">
            <v>16017060</v>
          </cell>
        </row>
        <row r="99">
          <cell r="C99" t="str">
            <v>PHOENIX</v>
          </cell>
          <cell r="D99" t="str">
            <v>ACKCO, INC.</v>
          </cell>
          <cell r="F99">
            <v>547852</v>
          </cell>
          <cell r="H99">
            <v>418228</v>
          </cell>
          <cell r="J99">
            <v>198887</v>
          </cell>
          <cell r="L99">
            <v>0</v>
          </cell>
          <cell r="N99">
            <v>0</v>
          </cell>
        </row>
        <row r="100">
          <cell r="C100" t="str">
            <v>PHOENIX</v>
          </cell>
          <cell r="D100" t="str">
            <v>ARIZONA SCIENCE CENTER</v>
          </cell>
          <cell r="F100">
            <v>192341</v>
          </cell>
          <cell r="H100">
            <v>0</v>
          </cell>
          <cell r="J100">
            <v>0</v>
          </cell>
          <cell r="L100">
            <v>0</v>
          </cell>
          <cell r="N100">
            <v>0</v>
          </cell>
        </row>
        <row r="101">
          <cell r="C101" t="str">
            <v>PHOENIX</v>
          </cell>
          <cell r="D101" t="str">
            <v>BANNER ALZHEIMER'S INSTITUTE</v>
          </cell>
          <cell r="F101">
            <v>33260235</v>
          </cell>
          <cell r="H101">
            <v>1697558</v>
          </cell>
          <cell r="J101">
            <v>1775239</v>
          </cell>
          <cell r="L101">
            <v>2308936</v>
          </cell>
          <cell r="N101">
            <v>2278734</v>
          </cell>
        </row>
        <row r="102">
          <cell r="C102" t="str">
            <v>PHOENIX</v>
          </cell>
          <cell r="D102" t="str">
            <v>BANNER HEALTH</v>
          </cell>
          <cell r="F102">
            <v>868553</v>
          </cell>
          <cell r="H102">
            <v>3424632</v>
          </cell>
          <cell r="J102">
            <v>3422909</v>
          </cell>
          <cell r="L102">
            <v>0</v>
          </cell>
          <cell r="N102">
            <v>2351249</v>
          </cell>
        </row>
        <row r="103">
          <cell r="C103" t="str">
            <v>PHOENIX</v>
          </cell>
          <cell r="D103" t="str">
            <v>PHOENIX CHILDREN'S HOSPITAL</v>
          </cell>
          <cell r="F103">
            <v>259482</v>
          </cell>
          <cell r="H103">
            <v>551305</v>
          </cell>
          <cell r="J103">
            <v>244820</v>
          </cell>
          <cell r="L103">
            <v>169148</v>
          </cell>
          <cell r="N103">
            <v>100991</v>
          </cell>
        </row>
        <row r="104">
          <cell r="C104" t="str">
            <v>PHOENIX</v>
          </cell>
          <cell r="D104" t="str">
            <v>ST. JOSEPH'S HOSPITAL AND MEDICAL CENTER</v>
          </cell>
          <cell r="F104">
            <v>5356160</v>
          </cell>
          <cell r="H104">
            <v>6278574</v>
          </cell>
          <cell r="J104">
            <v>7436148</v>
          </cell>
          <cell r="L104">
            <v>9679088</v>
          </cell>
          <cell r="N104">
            <v>8220050</v>
          </cell>
        </row>
        <row r="105">
          <cell r="C105" t="str">
            <v>PHOENIX</v>
          </cell>
          <cell r="D105" t="str">
            <v>TRANSLATIONAL GENOMICS RESEARCH INST</v>
          </cell>
          <cell r="F105">
            <v>4650324</v>
          </cell>
          <cell r="H105">
            <v>4901087</v>
          </cell>
          <cell r="J105">
            <v>4607917</v>
          </cell>
          <cell r="L105">
            <v>3264479</v>
          </cell>
          <cell r="N105">
            <v>1714942</v>
          </cell>
        </row>
        <row r="106">
          <cell r="F106">
            <v>45134947</v>
          </cell>
          <cell r="H106">
            <v>17271384</v>
          </cell>
          <cell r="J106">
            <v>17685920</v>
          </cell>
          <cell r="L106">
            <v>15421651</v>
          </cell>
          <cell r="N106">
            <v>14665966</v>
          </cell>
        </row>
        <row r="107">
          <cell r="C107" t="str">
            <v>SUN CITY</v>
          </cell>
          <cell r="D107" t="str">
            <v>BANNER SUN HEALTH RESEARCH INSTITUTE</v>
          </cell>
          <cell r="F107">
            <v>6335514</v>
          </cell>
        </row>
        <row r="108">
          <cell r="F108">
            <v>6335514</v>
          </cell>
        </row>
        <row r="109">
          <cell r="C109" t="str">
            <v>CHANDLER</v>
          </cell>
          <cell r="D109" t="str">
            <v>HEALTHTELL, INC.</v>
          </cell>
        </row>
        <row r="110">
          <cell r="C110" t="str">
            <v>CHANDLER</v>
          </cell>
          <cell r="D110" t="str">
            <v>SONORAN BIOSCIENCES, INC.</v>
          </cell>
        </row>
        <row r="111">
          <cell r="C111" t="str">
            <v>MESA</v>
          </cell>
          <cell r="D111" t="str">
            <v>TF SENSORS, LLC</v>
          </cell>
        </row>
        <row r="112">
          <cell r="C112" t="str">
            <v>PHOENIX</v>
          </cell>
          <cell r="D112" t="str">
            <v>ARCADIA BIOSCIENCES, INC.</v>
          </cell>
        </row>
        <row r="113">
          <cell r="C113" t="str">
            <v>PHOENIX</v>
          </cell>
          <cell r="D113" t="str">
            <v>ATTOMETRICS, LLC</v>
          </cell>
        </row>
        <row r="114">
          <cell r="C114" t="str">
            <v>PHOENIX</v>
          </cell>
          <cell r="D114" t="str">
            <v>BCR DIAGNOSTICS, INC.</v>
          </cell>
        </row>
        <row r="115">
          <cell r="C115" t="str">
            <v>PHOENIX</v>
          </cell>
          <cell r="D115" t="str">
            <v>CARL T. HAYDEN MEDICAL RESEARCH FDN</v>
          </cell>
        </row>
        <row r="116">
          <cell r="C116" t="str">
            <v>PHOENIX</v>
          </cell>
          <cell r="D116" t="str">
            <v>ENGINEERING ARTS, LLC</v>
          </cell>
        </row>
        <row r="117">
          <cell r="C117" t="str">
            <v>SCOTTDSDALE</v>
          </cell>
          <cell r="D117" t="str">
            <v>BEACON BIOMEDICAL, INC.</v>
          </cell>
        </row>
        <row r="118">
          <cell r="C118" t="str">
            <v>TEMPE</v>
          </cell>
          <cell r="D118" t="str">
            <v>ARIZONA STATE UNIVERSITY-TEMPE CAMPUS</v>
          </cell>
        </row>
        <row r="119">
          <cell r="C119" t="str">
            <v>TEMPE</v>
          </cell>
          <cell r="D119" t="str">
            <v>BIOSENSING INSTRUMENT, INC.</v>
          </cell>
        </row>
        <row r="120">
          <cell r="C120" t="str">
            <v>TEMPE</v>
          </cell>
          <cell r="D120" t="str">
            <v>BMSEED, LLC</v>
          </cell>
        </row>
        <row r="121">
          <cell r="C121" t="str">
            <v>TEMPE</v>
          </cell>
          <cell r="D121" t="str">
            <v>GOALISTICS, LLC</v>
          </cell>
        </row>
        <row r="122">
          <cell r="C122" t="str">
            <v>TEMPE</v>
          </cell>
          <cell r="D122" t="str">
            <v>SPRINGACTIVE, INC.</v>
          </cell>
        </row>
        <row r="124">
          <cell r="F124">
            <v>190229249</v>
          </cell>
          <cell r="H124">
            <v>167761613</v>
          </cell>
          <cell r="J124">
            <v>155449430</v>
          </cell>
          <cell r="N124">
            <v>194490198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selection activeCell="I74" sqref="I74"/>
    </sheetView>
  </sheetViews>
  <sheetFormatPr defaultRowHeight="15" x14ac:dyDescent="0.25"/>
  <cols>
    <col min="1" max="1" width="19.28515625" style="9" customWidth="1"/>
    <col min="2" max="2" width="11.5703125" style="9" customWidth="1"/>
    <col min="3" max="3" width="26.140625" style="9" customWidth="1"/>
    <col min="4" max="4" width="47.140625" style="9" customWidth="1"/>
    <col min="5" max="9" width="13.85546875" style="9" bestFit="1" customWidth="1"/>
    <col min="10" max="11" width="11.85546875" style="9" bestFit="1" customWidth="1"/>
    <col min="12" max="16384" width="9.140625" style="9"/>
  </cols>
  <sheetData>
    <row r="1" spans="1:9" s="36" customFormat="1" ht="100.5" customHeight="1" x14ac:dyDescent="0.25"/>
    <row r="2" spans="1:9" s="36" customFormat="1" ht="16.5" customHeight="1" x14ac:dyDescent="0.25"/>
    <row r="3" spans="1:9" s="36" customFormat="1" x14ac:dyDescent="0.25"/>
    <row r="4" spans="1:9" s="36" customFormat="1" x14ac:dyDescent="0.25"/>
    <row r="5" spans="1:9" s="36" customFormat="1" x14ac:dyDescent="0.25"/>
    <row r="6" spans="1:9" s="36" customFormat="1" x14ac:dyDescent="0.25"/>
    <row r="7" spans="1:9" s="27" customFormat="1" ht="18" customHeight="1" x14ac:dyDescent="0.25">
      <c r="A7" s="25" t="s">
        <v>0</v>
      </c>
      <c r="B7" s="25" t="s">
        <v>1</v>
      </c>
      <c r="C7" s="25" t="s">
        <v>2</v>
      </c>
      <c r="D7" s="25" t="s">
        <v>3</v>
      </c>
      <c r="E7" s="26" t="str">
        <f>[1]Sheet1!E7</f>
        <v>FY 2013</v>
      </c>
      <c r="F7" s="26" t="str">
        <f>[1]Sheet1!F7</f>
        <v>FY 2014</v>
      </c>
      <c r="G7" s="26" t="str">
        <f>[1]Sheet1!G7</f>
        <v>FY 2015</v>
      </c>
      <c r="H7" s="26" t="str">
        <f>[1]Sheet1!H7</f>
        <v>FY 2016</v>
      </c>
      <c r="I7" s="26" t="str">
        <f>[1]Sheet1!I7</f>
        <v>FY 2017</v>
      </c>
    </row>
    <row r="8" spans="1:9" x14ac:dyDescent="0.25">
      <c r="A8" s="6" t="s">
        <v>8</v>
      </c>
      <c r="B8" s="7">
        <v>1</v>
      </c>
      <c r="C8" s="6" t="str">
        <f>[2]Sheet1!C58</f>
        <v>FLAGSTAFF</v>
      </c>
      <c r="D8" s="6" t="str">
        <f>[2]Sheet1!D58</f>
        <v>NORTHERN ARIZONA UNIVERSITY</v>
      </c>
      <c r="E8" s="8">
        <f>[2]Sheet1!F58</f>
        <v>3613581</v>
      </c>
      <c r="F8" s="8">
        <f>[2]Sheet1!H58</f>
        <v>3568108</v>
      </c>
      <c r="G8" s="8">
        <f>[2]Sheet1!J58</f>
        <v>3735232</v>
      </c>
      <c r="H8" s="8">
        <f>[2]Sheet1!L58</f>
        <v>4048891</v>
      </c>
      <c r="I8" s="8">
        <f>[2]Sheet1!N58</f>
        <v>7538302</v>
      </c>
    </row>
    <row r="9" spans="1:9" x14ac:dyDescent="0.25">
      <c r="A9" s="6" t="s">
        <v>8</v>
      </c>
      <c r="B9" s="7">
        <v>1</v>
      </c>
      <c r="C9" s="6" t="str">
        <f>[2]Sheet1!C59</f>
        <v>SEDONA</v>
      </c>
      <c r="D9" s="6" t="str">
        <f>[2]Sheet1!D59</f>
        <v>PROTEIN GENOMICS, INC.</v>
      </c>
      <c r="E9" s="8">
        <f>[2]Sheet1!F59</f>
        <v>0</v>
      </c>
      <c r="F9" s="8">
        <f>[2]Sheet1!H59</f>
        <v>0</v>
      </c>
      <c r="G9" s="8">
        <f>[2]Sheet1!J59</f>
        <v>0</v>
      </c>
      <c r="H9" s="8">
        <f>[2]Sheet1!L59</f>
        <v>0</v>
      </c>
      <c r="I9" s="8">
        <f>[2]Sheet1!N59</f>
        <v>224503</v>
      </c>
    </row>
    <row r="10" spans="1:9" x14ac:dyDescent="0.25">
      <c r="A10" s="6" t="s">
        <v>8</v>
      </c>
      <c r="B10" s="7">
        <v>1</v>
      </c>
      <c r="C10" s="6" t="str">
        <f>[2]Sheet1!C60</f>
        <v>TSAILE</v>
      </c>
      <c r="D10" s="6" t="str">
        <f>[2]Sheet1!D60</f>
        <v>DINE' COLLEGE</v>
      </c>
      <c r="E10" s="8">
        <f>[2]Sheet1!F60</f>
        <v>0</v>
      </c>
      <c r="F10" s="8">
        <f>[2]Sheet1!H60</f>
        <v>0</v>
      </c>
      <c r="G10" s="8">
        <f>[2]Sheet1!J60</f>
        <v>0</v>
      </c>
      <c r="H10" s="8">
        <f>[2]Sheet1!L60</f>
        <v>0</v>
      </c>
      <c r="I10" s="8">
        <f>[2]Sheet1!N60</f>
        <v>1233914</v>
      </c>
    </row>
    <row r="11" spans="1:9" x14ac:dyDescent="0.25">
      <c r="A11" s="6" t="s">
        <v>8</v>
      </c>
      <c r="B11" s="7">
        <v>1</v>
      </c>
      <c r="C11" s="6" t="str">
        <f>[2]Sheet1!C61</f>
        <v>WHITERIVER</v>
      </c>
      <c r="D11" s="6" t="str">
        <f>[2]Sheet1!D61</f>
        <v>WHITE MOUNTAIN APACHE TRIBE</v>
      </c>
      <c r="E11" s="8">
        <f>[2]Sheet1!F61</f>
        <v>0</v>
      </c>
      <c r="F11" s="8">
        <f>[2]Sheet1!H61</f>
        <v>0</v>
      </c>
      <c r="G11" s="8">
        <f>[2]Sheet1!J61</f>
        <v>0</v>
      </c>
      <c r="H11" s="8">
        <f>[2]Sheet1!L61</f>
        <v>0</v>
      </c>
      <c r="I11" s="8">
        <f>[2]Sheet1!N61</f>
        <v>1491990</v>
      </c>
    </row>
    <row r="12" spans="1:9" s="29" customFormat="1" x14ac:dyDescent="0.25">
      <c r="A12" s="28" t="s">
        <v>8</v>
      </c>
      <c r="B12" s="18">
        <v>1</v>
      </c>
      <c r="C12" s="17" t="s">
        <v>9</v>
      </c>
      <c r="D12" s="17" t="s">
        <v>5</v>
      </c>
      <c r="E12" s="19">
        <f>[2]Sheet1!F62</f>
        <v>3613581</v>
      </c>
      <c r="F12" s="19">
        <f>[2]Sheet1!H62</f>
        <v>3568108</v>
      </c>
      <c r="G12" s="19">
        <f>[2]Sheet1!J62</f>
        <v>3735232</v>
      </c>
      <c r="H12" s="19">
        <f>[2]Sheet1!L62</f>
        <v>4048891</v>
      </c>
      <c r="I12" s="19">
        <f>[2]Sheet1!N62</f>
        <v>10488709</v>
      </c>
    </row>
    <row r="13" spans="1:9" x14ac:dyDescent="0.25">
      <c r="A13" s="6" t="s">
        <v>8</v>
      </c>
      <c r="B13" s="7">
        <v>2</v>
      </c>
      <c r="C13" s="6" t="str">
        <f>[2]Sheet1!C63</f>
        <v>TUCSON</v>
      </c>
      <c r="D13" s="6" t="str">
        <f>[2]Sheet1!D63</f>
        <v>AVERY THERAPEUTICS, INC.</v>
      </c>
      <c r="E13" s="8">
        <f>[2]Sheet1!F63</f>
        <v>0</v>
      </c>
      <c r="F13" s="8">
        <f>[2]Sheet1!H63</f>
        <v>0</v>
      </c>
      <c r="G13" s="8">
        <f>[2]Sheet1!J63</f>
        <v>0</v>
      </c>
      <c r="H13" s="8">
        <f>[2]Sheet1!L63</f>
        <v>483960</v>
      </c>
      <c r="I13" s="8">
        <f>[2]Sheet1!N63</f>
        <v>0</v>
      </c>
    </row>
    <row r="14" spans="1:9" x14ac:dyDescent="0.25">
      <c r="A14" s="6" t="s">
        <v>8</v>
      </c>
      <c r="B14" s="7">
        <v>2</v>
      </c>
      <c r="C14" s="6" t="str">
        <f>[2]Sheet1!C64</f>
        <v>TUCSON</v>
      </c>
      <c r="D14" s="6" t="str">
        <f>[2]Sheet1!D64</f>
        <v>BIOVIDRIA, INC.</v>
      </c>
      <c r="E14" s="8">
        <f>[2]Sheet1!F64</f>
        <v>100000</v>
      </c>
      <c r="F14" s="8">
        <f>[2]Sheet1!H64</f>
        <v>500996</v>
      </c>
      <c r="G14" s="8">
        <f>[2]Sheet1!J64</f>
        <v>500996</v>
      </c>
      <c r="H14" s="8">
        <f>[2]Sheet1!L64</f>
        <v>139729</v>
      </c>
      <c r="I14" s="8">
        <f>[2]Sheet1!N64</f>
        <v>0</v>
      </c>
    </row>
    <row r="15" spans="1:9" x14ac:dyDescent="0.25">
      <c r="A15" s="6" t="s">
        <v>8</v>
      </c>
      <c r="B15" s="7">
        <v>2</v>
      </c>
      <c r="C15" s="6" t="str">
        <f>[2]Sheet1!C65</f>
        <v>TUCSON</v>
      </c>
      <c r="D15" s="6" t="str">
        <f>[2]Sheet1!D65</f>
        <v>DMETRIX, INC.</v>
      </c>
      <c r="E15" s="8">
        <f>[2]Sheet1!F65</f>
        <v>958861</v>
      </c>
      <c r="F15" s="8">
        <f>[2]Sheet1!H65</f>
        <v>776467</v>
      </c>
      <c r="G15" s="8">
        <f>[2]Sheet1!J65</f>
        <v>0</v>
      </c>
      <c r="H15" s="8">
        <f>[2]Sheet1!L65</f>
        <v>0</v>
      </c>
      <c r="I15" s="8">
        <f>[2]Sheet1!N65</f>
        <v>0</v>
      </c>
    </row>
    <row r="16" spans="1:9" x14ac:dyDescent="0.25">
      <c r="A16" s="6" t="s">
        <v>8</v>
      </c>
      <c r="B16" s="7">
        <v>2</v>
      </c>
      <c r="C16" s="6" t="str">
        <f>[2]Sheet1!C66</f>
        <v>TUCSON</v>
      </c>
      <c r="D16" s="6" t="str">
        <f>[2]Sheet1!D66</f>
        <v>ENDURX PHARMACEUTICALS, INC.</v>
      </c>
      <c r="E16" s="8">
        <f>[2]Sheet1!F66</f>
        <v>0</v>
      </c>
      <c r="F16" s="8">
        <f>[2]Sheet1!H66</f>
        <v>222359</v>
      </c>
      <c r="G16" s="8">
        <f>[2]Sheet1!J66</f>
        <v>1051862</v>
      </c>
      <c r="H16" s="8">
        <f>[2]Sheet1!L66</f>
        <v>435490</v>
      </c>
      <c r="I16" s="8">
        <f>[2]Sheet1!N66</f>
        <v>0</v>
      </c>
    </row>
    <row r="17" spans="1:9" x14ac:dyDescent="0.25">
      <c r="A17" s="6" t="s">
        <v>8</v>
      </c>
      <c r="B17" s="7">
        <v>2</v>
      </c>
      <c r="C17" s="6" t="str">
        <f>[2]Sheet1!C67</f>
        <v>TUCSON</v>
      </c>
      <c r="D17" s="6" t="str">
        <f>[2]Sheet1!D67</f>
        <v>INTUOR TECHNOLOGIES, LLC</v>
      </c>
      <c r="E17" s="8">
        <f>[2]Sheet1!F67</f>
        <v>0</v>
      </c>
      <c r="F17" s="8">
        <f>[2]Sheet1!H67</f>
        <v>0</v>
      </c>
      <c r="G17" s="8">
        <f>[2]Sheet1!J67</f>
        <v>0</v>
      </c>
      <c r="H17" s="8">
        <f>[2]Sheet1!L67</f>
        <v>174998</v>
      </c>
      <c r="I17" s="8">
        <f>[2]Sheet1!N67</f>
        <v>0</v>
      </c>
    </row>
    <row r="18" spans="1:9" x14ac:dyDescent="0.25">
      <c r="A18" s="6" t="s">
        <v>8</v>
      </c>
      <c r="B18" s="7">
        <v>2</v>
      </c>
      <c r="C18" s="6" t="str">
        <f>[2]Sheet1!C68</f>
        <v>TUCSON</v>
      </c>
      <c r="D18" s="6" t="str">
        <f>[2]Sheet1!D68</f>
        <v>NUVOGEN RESEARCH, LLC</v>
      </c>
      <c r="E18" s="8">
        <f>[2]Sheet1!F68</f>
        <v>0</v>
      </c>
      <c r="F18" s="8">
        <f>[2]Sheet1!H68</f>
        <v>149958</v>
      </c>
      <c r="G18" s="8">
        <f>[2]Sheet1!J68</f>
        <v>0</v>
      </c>
      <c r="H18" s="8">
        <f>[2]Sheet1!L68</f>
        <v>0</v>
      </c>
      <c r="I18" s="8">
        <f>[2]Sheet1!N68</f>
        <v>0</v>
      </c>
    </row>
    <row r="19" spans="1:9" x14ac:dyDescent="0.25">
      <c r="A19" s="6" t="s">
        <v>8</v>
      </c>
      <c r="B19" s="7">
        <v>2</v>
      </c>
      <c r="C19" s="6" t="str">
        <f>[2]Sheet1!C69</f>
        <v>TUCSON</v>
      </c>
      <c r="D19" s="6" t="str">
        <f>[2]Sheet1!D69</f>
        <v>OMNISCIENT, LLC</v>
      </c>
      <c r="E19" s="8">
        <f>[2]Sheet1!F69</f>
        <v>0</v>
      </c>
      <c r="F19" s="8">
        <f>[2]Sheet1!H69</f>
        <v>0</v>
      </c>
      <c r="G19" s="8">
        <f>[2]Sheet1!J69</f>
        <v>0</v>
      </c>
      <c r="H19" s="8">
        <f>[2]Sheet1!L69</f>
        <v>223761</v>
      </c>
      <c r="I19" s="8">
        <f>[2]Sheet1!N69</f>
        <v>0</v>
      </c>
    </row>
    <row r="20" spans="1:9" x14ac:dyDescent="0.25">
      <c r="A20" s="6" t="s">
        <v>8</v>
      </c>
      <c r="B20" s="7">
        <v>2</v>
      </c>
      <c r="C20" s="6" t="str">
        <f>[2]Sheet1!C70</f>
        <v>TUCSON</v>
      </c>
      <c r="D20" s="6" t="str">
        <f>[2]Sheet1!D70</f>
        <v>PIEZO ENERGY TECHNOLOGIES, LLC</v>
      </c>
      <c r="E20" s="8">
        <f>[2]Sheet1!F70</f>
        <v>0</v>
      </c>
      <c r="F20" s="8">
        <f>[2]Sheet1!H70</f>
        <v>153567</v>
      </c>
      <c r="G20" s="8">
        <f>[2]Sheet1!J70</f>
        <v>0</v>
      </c>
      <c r="H20" s="8">
        <f>[2]Sheet1!L70</f>
        <v>5076</v>
      </c>
      <c r="I20" s="8">
        <f>[2]Sheet1!N70</f>
        <v>0</v>
      </c>
    </row>
    <row r="21" spans="1:9" x14ac:dyDescent="0.25">
      <c r="A21" s="6" t="s">
        <v>8</v>
      </c>
      <c r="B21" s="7">
        <v>2</v>
      </c>
      <c r="C21" s="6" t="str">
        <f>[2]Sheet1!C71</f>
        <v>TUCSON</v>
      </c>
      <c r="D21" s="6" t="str">
        <f>[2]Sheet1!D71</f>
        <v>PROMUTECH PHARMACEUTICALS, INC.</v>
      </c>
      <c r="E21" s="8">
        <f>[2]Sheet1!F71</f>
        <v>0</v>
      </c>
      <c r="F21" s="8">
        <f>[2]Sheet1!H71</f>
        <v>0</v>
      </c>
      <c r="G21" s="8">
        <f>[2]Sheet1!J71</f>
        <v>285792</v>
      </c>
      <c r="H21" s="8">
        <f>[2]Sheet1!L71</f>
        <v>0</v>
      </c>
      <c r="I21" s="8">
        <f>[2]Sheet1!N71</f>
        <v>0</v>
      </c>
    </row>
    <row r="22" spans="1:9" x14ac:dyDescent="0.25">
      <c r="A22" s="6" t="s">
        <v>8</v>
      </c>
      <c r="B22" s="7">
        <v>2</v>
      </c>
      <c r="C22" s="6" t="str">
        <f>[2]Sheet1!C72</f>
        <v>TUCSON</v>
      </c>
      <c r="D22" s="6" t="str">
        <f>[2]Sheet1!D72</f>
        <v>REGULONIX, LLC</v>
      </c>
      <c r="E22" s="8">
        <f>[2]Sheet1!F72</f>
        <v>0</v>
      </c>
      <c r="F22" s="8">
        <f>[2]Sheet1!H72</f>
        <v>0</v>
      </c>
      <c r="G22" s="8">
        <f>[2]Sheet1!J72</f>
        <v>0</v>
      </c>
      <c r="H22" s="8">
        <f>[2]Sheet1!L72</f>
        <v>0</v>
      </c>
      <c r="I22" s="8">
        <f>[2]Sheet1!N72</f>
        <v>299999</v>
      </c>
    </row>
    <row r="23" spans="1:9" x14ac:dyDescent="0.25">
      <c r="A23" s="6" t="s">
        <v>8</v>
      </c>
      <c r="B23" s="7">
        <v>2</v>
      </c>
      <c r="C23" s="6" t="str">
        <f>[2]Sheet1!C73</f>
        <v>TUCSON</v>
      </c>
      <c r="D23" s="6" t="str">
        <f>[2]Sheet1!D73</f>
        <v>SCIENCE-APPROACH</v>
      </c>
      <c r="E23" s="8">
        <f>[2]Sheet1!F73</f>
        <v>250000</v>
      </c>
      <c r="F23" s="8">
        <f>[2]Sheet1!H73</f>
        <v>0</v>
      </c>
      <c r="G23" s="8">
        <f>[2]Sheet1!J73</f>
        <v>0</v>
      </c>
      <c r="H23" s="8">
        <f>[2]Sheet1!L73</f>
        <v>0</v>
      </c>
      <c r="I23" s="8">
        <f>[2]Sheet1!N73</f>
        <v>0</v>
      </c>
    </row>
    <row r="24" spans="1:9" x14ac:dyDescent="0.25">
      <c r="A24" s="6" t="s">
        <v>8</v>
      </c>
      <c r="B24" s="7">
        <v>2</v>
      </c>
      <c r="C24" s="6" t="str">
        <f>[2]Sheet1!C74</f>
        <v>TUCSON</v>
      </c>
      <c r="D24" s="6" t="str">
        <f>[2]Sheet1!D74</f>
        <v>SYNACTIX PHARMACEUTICALS, INC.</v>
      </c>
      <c r="E24" s="8">
        <f>[2]Sheet1!F74</f>
        <v>0</v>
      </c>
      <c r="F24" s="8">
        <f>[2]Sheet1!H74</f>
        <v>0</v>
      </c>
      <c r="G24" s="8">
        <f>[2]Sheet1!J74</f>
        <v>299975</v>
      </c>
      <c r="H24" s="8">
        <f>[2]Sheet1!L74</f>
        <v>40000</v>
      </c>
      <c r="I24" s="8">
        <f>[2]Sheet1!N74</f>
        <v>0</v>
      </c>
    </row>
    <row r="25" spans="1:9" s="30" customFormat="1" x14ac:dyDescent="0.25">
      <c r="A25" s="30" t="s">
        <v>8</v>
      </c>
      <c r="B25" s="31">
        <v>2</v>
      </c>
      <c r="C25" s="17" t="s">
        <v>4</v>
      </c>
      <c r="D25" s="17" t="s">
        <v>5</v>
      </c>
      <c r="E25" s="32">
        <f>[2]Sheet1!F75</f>
        <v>1308861</v>
      </c>
      <c r="F25" s="32">
        <f>[2]Sheet1!H75</f>
        <v>1803347</v>
      </c>
      <c r="G25" s="32">
        <f>[2]Sheet1!J75</f>
        <v>2138625</v>
      </c>
      <c r="H25" s="32">
        <f>[2]Sheet1!L75</f>
        <v>1503014</v>
      </c>
      <c r="I25" s="32">
        <f>[2]Sheet1!N75</f>
        <v>299999</v>
      </c>
    </row>
    <row r="26" spans="1:9" x14ac:dyDescent="0.25">
      <c r="A26" s="6" t="s">
        <v>8</v>
      </c>
      <c r="B26" s="7">
        <v>3</v>
      </c>
      <c r="C26" s="6" t="str">
        <f>[2]Sheet1!C76</f>
        <v>TUCSON</v>
      </c>
      <c r="D26" s="6" t="str">
        <f>[2]Sheet1!D76</f>
        <v>ARIZONA CANCER THERAPEUTICS, LLC</v>
      </c>
      <c r="E26" s="8">
        <f>[2]Sheet1!F76</f>
        <v>300000</v>
      </c>
      <c r="F26" s="8">
        <f>[2]Sheet1!H76</f>
        <v>119600</v>
      </c>
      <c r="G26" s="8">
        <f>[2]Sheet1!J76</f>
        <v>0</v>
      </c>
      <c r="H26" s="8">
        <f>[2]Sheet1!L76</f>
        <v>300000</v>
      </c>
      <c r="I26" s="8">
        <f>[2]Sheet1!N76</f>
        <v>0</v>
      </c>
    </row>
    <row r="27" spans="1:9" x14ac:dyDescent="0.25">
      <c r="A27" s="6" t="s">
        <v>8</v>
      </c>
      <c r="B27" s="7">
        <v>3</v>
      </c>
      <c r="C27" s="6" t="str">
        <f>[2]Sheet1!C77</f>
        <v>TUCSON</v>
      </c>
      <c r="D27" s="6" t="str">
        <f>[2]Sheet1!D77</f>
        <v>GENOMICS USA, INC.</v>
      </c>
      <c r="E27" s="8">
        <f>[2]Sheet1!F77</f>
        <v>1012132</v>
      </c>
      <c r="F27" s="8">
        <f>[2]Sheet1!H77</f>
        <v>820794</v>
      </c>
      <c r="G27" s="8">
        <f>[2]Sheet1!J77</f>
        <v>0</v>
      </c>
      <c r="H27" s="8">
        <f>[2]Sheet1!L77</f>
        <v>1281226</v>
      </c>
      <c r="I27" s="8">
        <f>[2]Sheet1!N77</f>
        <v>1328325</v>
      </c>
    </row>
    <row r="28" spans="1:9" x14ac:dyDescent="0.25">
      <c r="A28" s="6" t="s">
        <v>8</v>
      </c>
      <c r="B28" s="7">
        <v>3</v>
      </c>
      <c r="C28" s="6" t="str">
        <f>[2]Sheet1!C78</f>
        <v>TUCSON</v>
      </c>
      <c r="D28" s="6" t="str">
        <f>[2]Sheet1!D78</f>
        <v>HTG MOLECULAR DIAGNOSTICS, INC.</v>
      </c>
      <c r="E28" s="8">
        <f>[2]Sheet1!F78</f>
        <v>2024008</v>
      </c>
      <c r="F28" s="8">
        <f>[2]Sheet1!H78</f>
        <v>1609908</v>
      </c>
      <c r="G28" s="8">
        <f>[2]Sheet1!J78</f>
        <v>0</v>
      </c>
      <c r="H28" s="8">
        <f>[2]Sheet1!L78</f>
        <v>0</v>
      </c>
      <c r="I28" s="8">
        <f>[2]Sheet1!N78</f>
        <v>0</v>
      </c>
    </row>
    <row r="29" spans="1:9" x14ac:dyDescent="0.25">
      <c r="A29" s="6" t="s">
        <v>8</v>
      </c>
      <c r="B29" s="7">
        <v>3</v>
      </c>
      <c r="C29" s="6" t="str">
        <f>[2]Sheet1!C79</f>
        <v>TUCSON</v>
      </c>
      <c r="D29" s="6" t="str">
        <f>[2]Sheet1!D79</f>
        <v>LUCEOME BIOTECHNOLOGIES, LLC</v>
      </c>
      <c r="E29" s="8">
        <f>[2]Sheet1!F79</f>
        <v>0</v>
      </c>
      <c r="F29" s="8">
        <f>[2]Sheet1!H79</f>
        <v>738735</v>
      </c>
      <c r="G29" s="8">
        <f>[2]Sheet1!J79</f>
        <v>0</v>
      </c>
      <c r="H29" s="8">
        <f>[2]Sheet1!L79</f>
        <v>873704</v>
      </c>
      <c r="I29" s="8">
        <f>[2]Sheet1!N79</f>
        <v>1331290</v>
      </c>
    </row>
    <row r="30" spans="1:9" x14ac:dyDescent="0.25">
      <c r="A30" s="6" t="s">
        <v>8</v>
      </c>
      <c r="B30" s="7">
        <v>3</v>
      </c>
      <c r="C30" s="6" t="str">
        <f>[2]Sheet1!C80</f>
        <v>TUCSON</v>
      </c>
      <c r="D30" s="6" t="str">
        <f>[2]Sheet1!D80</f>
        <v>MICROVASCULAR THERAPEUTICS, LLC</v>
      </c>
      <c r="E30" s="8">
        <f>[2]Sheet1!F80</f>
        <v>0</v>
      </c>
      <c r="F30" s="8">
        <f>[2]Sheet1!H80</f>
        <v>0</v>
      </c>
      <c r="G30" s="8">
        <f>[2]Sheet1!J80</f>
        <v>0</v>
      </c>
      <c r="H30" s="8">
        <f>[2]Sheet1!L80</f>
        <v>0</v>
      </c>
      <c r="I30" s="8">
        <f>[2]Sheet1!N80</f>
        <v>1229385</v>
      </c>
    </row>
    <row r="31" spans="1:9" x14ac:dyDescent="0.25">
      <c r="A31" s="6" t="s">
        <v>8</v>
      </c>
      <c r="B31" s="7">
        <v>3</v>
      </c>
      <c r="C31" s="6" t="str">
        <f>[2]Sheet1!C81</f>
        <v>TUCSON</v>
      </c>
      <c r="D31" s="6" t="str">
        <f>[2]Sheet1!D81</f>
        <v>NUVOX PHARMA, LLC</v>
      </c>
      <c r="E31" s="8">
        <f>[2]Sheet1!F81</f>
        <v>0</v>
      </c>
      <c r="F31" s="8">
        <f>[2]Sheet1!H81</f>
        <v>1225000</v>
      </c>
      <c r="G31" s="8">
        <f>[2]Sheet1!J81</f>
        <v>0</v>
      </c>
      <c r="H31" s="8">
        <f>[2]Sheet1!L81</f>
        <v>839770</v>
      </c>
      <c r="I31" s="8">
        <f>[2]Sheet1!N81</f>
        <v>1317743</v>
      </c>
    </row>
    <row r="32" spans="1:9" x14ac:dyDescent="0.25">
      <c r="A32" s="6" t="s">
        <v>8</v>
      </c>
      <c r="B32" s="7">
        <v>3</v>
      </c>
      <c r="C32" s="6" t="str">
        <f>[2]Sheet1!C82</f>
        <v>TUCSON</v>
      </c>
      <c r="D32" s="6" t="str">
        <f>[2]Sheet1!D82</f>
        <v>UNIVERSITY OF ARIZONA</v>
      </c>
      <c r="E32" s="8">
        <f>[2]Sheet1!F82</f>
        <v>74779182</v>
      </c>
      <c r="F32" s="8">
        <f>[2]Sheet1!H82</f>
        <v>79916303</v>
      </c>
      <c r="G32" s="8">
        <f>[2]Sheet1!J82</f>
        <v>75717196</v>
      </c>
      <c r="H32" s="8">
        <f>[2]Sheet1!L82</f>
        <v>87775673</v>
      </c>
      <c r="I32" s="8">
        <f>[2]Sheet1!N82</f>
        <v>96151324</v>
      </c>
    </row>
    <row r="33" spans="1:9" x14ac:dyDescent="0.25">
      <c r="A33" s="6" t="s">
        <v>8</v>
      </c>
      <c r="B33" s="7">
        <v>3</v>
      </c>
      <c r="C33" s="6" t="str">
        <f>[2]Sheet1!C83</f>
        <v>TUCSON</v>
      </c>
      <c r="D33" s="6" t="str">
        <f>[2]Sheet1!D83</f>
        <v>VALLEY FEVER SOLUTIONS, INC.</v>
      </c>
      <c r="E33" s="8">
        <f>[2]Sheet1!F83</f>
        <v>0</v>
      </c>
      <c r="F33" s="8">
        <f>[2]Sheet1!H83</f>
        <v>211459</v>
      </c>
      <c r="G33" s="8">
        <f>[2]Sheet1!J83</f>
        <v>817689</v>
      </c>
      <c r="H33" s="8">
        <f>[2]Sheet1!L83</f>
        <v>859330</v>
      </c>
      <c r="I33" s="8">
        <f>[2]Sheet1!N83</f>
        <v>0</v>
      </c>
    </row>
    <row r="34" spans="1:9" s="15" customFormat="1" x14ac:dyDescent="0.25">
      <c r="A34" s="17" t="s">
        <v>8</v>
      </c>
      <c r="B34" s="18">
        <v>3</v>
      </c>
      <c r="C34" s="17" t="s">
        <v>4</v>
      </c>
      <c r="D34" s="17" t="s">
        <v>5</v>
      </c>
      <c r="E34" s="19">
        <f>[2]Sheet1!F84</f>
        <v>78115322</v>
      </c>
      <c r="F34" s="19">
        <f>[2]Sheet1!H84</f>
        <v>84641799</v>
      </c>
      <c r="G34" s="19">
        <f>[2]Sheet1!J84</f>
        <v>76534885</v>
      </c>
      <c r="H34" s="19">
        <f>[2]Sheet1!L84</f>
        <v>91929703</v>
      </c>
      <c r="I34" s="19">
        <f>[2]Sheet1!N84</f>
        <v>101358067</v>
      </c>
    </row>
    <row r="35" spans="1:9" x14ac:dyDescent="0.25">
      <c r="A35" s="6" t="s">
        <v>8</v>
      </c>
      <c r="B35" s="7">
        <v>4</v>
      </c>
      <c r="C35" s="6" t="str">
        <f>[2]Sheet1!C85</f>
        <v>Scottsdale</v>
      </c>
      <c r="D35" s="6" t="str">
        <f>[2]Sheet1!D85</f>
        <v>OREGON CENTER FOR APPLIED SCIENCE, INC.</v>
      </c>
      <c r="E35" s="8">
        <f>[2]Sheet1!$F$85</f>
        <v>1376794</v>
      </c>
      <c r="F35" s="8">
        <f>[2]Sheet1!$H$85</f>
        <v>2168522</v>
      </c>
      <c r="G35" s="8">
        <f>[2]Sheet1!$J$85</f>
        <v>1159522</v>
      </c>
      <c r="H35" s="8">
        <f>[2]Sheet1!$L$85</f>
        <v>988540</v>
      </c>
      <c r="I35" s="8">
        <f>[2]Sheet1!$N$85</f>
        <v>0</v>
      </c>
    </row>
    <row r="36" spans="1:9" s="15" customFormat="1" x14ac:dyDescent="0.25">
      <c r="A36" s="17" t="s">
        <v>8</v>
      </c>
      <c r="B36" s="18">
        <v>4</v>
      </c>
      <c r="C36" s="17" t="s">
        <v>4</v>
      </c>
      <c r="D36" s="17" t="s">
        <v>5</v>
      </c>
      <c r="E36" s="19">
        <v>817968</v>
      </c>
      <c r="F36" s="19">
        <v>0</v>
      </c>
      <c r="G36" s="19">
        <v>0</v>
      </c>
      <c r="H36" s="19">
        <v>30000</v>
      </c>
      <c r="I36" s="19">
        <v>0</v>
      </c>
    </row>
    <row r="37" spans="1:9" s="10" customFormat="1" x14ac:dyDescent="0.25">
      <c r="A37" s="33" t="s">
        <v>8</v>
      </c>
      <c r="B37" s="34">
        <f>[2]Sheet1!B87</f>
        <v>5</v>
      </c>
      <c r="C37" s="33" t="str">
        <f>[2]Sheet1!C87</f>
        <v>MESA</v>
      </c>
      <c r="D37" s="33" t="str">
        <f>[2]Sheet1!D87</f>
        <v>FAMILY TRANSITIONS PROGRAMS THAT WORK, L</v>
      </c>
      <c r="E37" s="35">
        <f>[2]Sheet1!F87</f>
        <v>0</v>
      </c>
      <c r="F37" s="35">
        <f>[2]Sheet1!F87</f>
        <v>0</v>
      </c>
      <c r="G37" s="35">
        <f>[2]Sheet1!J87</f>
        <v>212920</v>
      </c>
      <c r="H37" s="35">
        <f>[2]Sheet1!F87</f>
        <v>0</v>
      </c>
      <c r="I37" s="35">
        <f>[2]Sheet1!N87</f>
        <v>0</v>
      </c>
    </row>
    <row r="38" spans="1:9" s="10" customFormat="1" x14ac:dyDescent="0.25">
      <c r="A38" s="33" t="s">
        <v>8</v>
      </c>
      <c r="B38" s="34">
        <f>[2]Sheet1!B88</f>
        <v>5</v>
      </c>
      <c r="C38" s="33" t="str">
        <f>[2]Sheet1!C88</f>
        <v>QUEEN CREEK</v>
      </c>
      <c r="D38" s="33" t="str">
        <f>[2]Sheet1!D88</f>
        <v>ANEUVAS TECHNOLOGIES, INC.</v>
      </c>
      <c r="E38" s="35">
        <f>[2]Sheet1!F88</f>
        <v>0</v>
      </c>
      <c r="F38" s="35">
        <f>[2]Sheet1!F88</f>
        <v>0</v>
      </c>
      <c r="G38" s="35">
        <f>[2]Sheet1!J88</f>
        <v>0</v>
      </c>
      <c r="H38" s="35">
        <f>[2]Sheet1!F88</f>
        <v>0</v>
      </c>
      <c r="I38" s="35">
        <f>[2]Sheet1!N88</f>
        <v>220109</v>
      </c>
    </row>
    <row r="39" spans="1:9" s="30" customFormat="1" x14ac:dyDescent="0.25">
      <c r="A39" s="17" t="s">
        <v>8</v>
      </c>
      <c r="B39" s="18">
        <v>5</v>
      </c>
      <c r="C39" s="17" t="s">
        <v>4</v>
      </c>
      <c r="D39" s="17" t="s">
        <v>5</v>
      </c>
      <c r="E39" s="19">
        <f>[2]Sheet1!F89</f>
        <v>0</v>
      </c>
      <c r="F39" s="19">
        <f>[2]Sheet1!F89</f>
        <v>0</v>
      </c>
      <c r="G39" s="19">
        <f>[2]Sheet1!J89</f>
        <v>212920</v>
      </c>
      <c r="H39" s="19">
        <f>[2]Sheet1!F89</f>
        <v>0</v>
      </c>
      <c r="I39" s="19">
        <f>[2]Sheet1!N89</f>
        <v>220109</v>
      </c>
    </row>
    <row r="40" spans="1:9" x14ac:dyDescent="0.25">
      <c r="A40" s="6" t="s">
        <v>8</v>
      </c>
      <c r="B40" s="7">
        <v>6</v>
      </c>
      <c r="C40" s="6" t="str">
        <f>[2]Sheet1!C90</f>
        <v>FOUNTAIN HILLS</v>
      </c>
      <c r="D40" s="6" t="str">
        <f>[2]Sheet1!D90</f>
        <v>TF HEALTH CORPORATION</v>
      </c>
      <c r="E40" s="8">
        <f>[2]Sheet1!F90</f>
        <v>0</v>
      </c>
      <c r="F40" s="8">
        <f>[2]Sheet1!H90</f>
        <v>350703</v>
      </c>
      <c r="G40" s="8">
        <f>[2]Sheet1!J90</f>
        <v>718354</v>
      </c>
      <c r="H40" s="8">
        <f>[2]Sheet1!L90</f>
        <v>474592</v>
      </c>
      <c r="I40" s="8">
        <f>[2]Sheet1!N90</f>
        <v>474592</v>
      </c>
    </row>
    <row r="41" spans="1:9" x14ac:dyDescent="0.25">
      <c r="A41" s="6" t="s">
        <v>8</v>
      </c>
      <c r="B41" s="7">
        <v>6</v>
      </c>
      <c r="C41" s="6" t="str">
        <f>[2]Sheet1!C91</f>
        <v>PHOENIX</v>
      </c>
      <c r="D41" s="6" t="str">
        <f>[2]Sheet1!D91</f>
        <v>INXSOL, LLC</v>
      </c>
      <c r="E41" s="8">
        <f>[2]Sheet1!F91</f>
        <v>349999</v>
      </c>
      <c r="F41" s="8">
        <f>[2]Sheet1!H91</f>
        <v>200000</v>
      </c>
      <c r="G41" s="8">
        <f>[2]Sheet1!J91</f>
        <v>0</v>
      </c>
      <c r="H41" s="8">
        <f>[2]Sheet1!L91</f>
        <v>0</v>
      </c>
      <c r="I41" s="8">
        <f>[2]Sheet1!N91</f>
        <v>100000</v>
      </c>
    </row>
    <row r="42" spans="1:9" x14ac:dyDescent="0.25">
      <c r="A42" s="6" t="s">
        <v>8</v>
      </c>
      <c r="B42" s="7">
        <v>6</v>
      </c>
      <c r="C42" s="6" t="str">
        <f>[2]Sheet1!C92</f>
        <v>PHOENIX</v>
      </c>
      <c r="D42" s="6" t="str">
        <f>[2]Sheet1!D92</f>
        <v>YASO THERAPEUTICS INC</v>
      </c>
      <c r="E42" s="8">
        <f>[2]Sheet1!F92</f>
        <v>1000000</v>
      </c>
      <c r="F42" s="8">
        <f>[2]Sheet1!H92</f>
        <v>1000000</v>
      </c>
      <c r="G42" s="8">
        <f>[2]Sheet1!J92</f>
        <v>0</v>
      </c>
      <c r="H42" s="8">
        <f>[2]Sheet1!L92</f>
        <v>0</v>
      </c>
      <c r="I42" s="8">
        <f>[2]Sheet1!N92</f>
        <v>985250</v>
      </c>
    </row>
    <row r="43" spans="1:9" x14ac:dyDescent="0.25">
      <c r="A43" s="6" t="s">
        <v>8</v>
      </c>
      <c r="B43" s="7">
        <v>6</v>
      </c>
      <c r="C43" s="6" t="str">
        <f>[2]Sheet1!C93</f>
        <v>Phoenix</v>
      </c>
      <c r="D43" s="6" t="str">
        <f>[2]Sheet1!D93</f>
        <v>NEUROEM THERAPEUTICS, INC.</v>
      </c>
      <c r="E43" s="8">
        <f>[2]Sheet1!F93</f>
        <v>0</v>
      </c>
      <c r="F43" s="8">
        <f>[2]Sheet1!H93</f>
        <v>0</v>
      </c>
      <c r="G43" s="8">
        <f>[2]Sheet1!J93</f>
        <v>0</v>
      </c>
      <c r="H43" s="8">
        <f>[2]Sheet1!L93</f>
        <v>0</v>
      </c>
      <c r="I43" s="8">
        <f>[2]Sheet1!N93</f>
        <v>255391</v>
      </c>
    </row>
    <row r="44" spans="1:9" x14ac:dyDescent="0.25">
      <c r="A44" s="6" t="s">
        <v>8</v>
      </c>
      <c r="B44" s="7">
        <v>6</v>
      </c>
      <c r="C44" s="6" t="str">
        <f>[2]Sheet1!C94</f>
        <v>SCOTTSDALE</v>
      </c>
      <c r="D44" s="6" t="str">
        <f>[2]Sheet1!D94</f>
        <v>AXXESS UNLIMITED, LLC</v>
      </c>
      <c r="E44" s="8">
        <f>[2]Sheet1!F94</f>
        <v>0</v>
      </c>
      <c r="F44" s="8">
        <f>[2]Sheet1!H94</f>
        <v>147151</v>
      </c>
      <c r="G44" s="8">
        <f>[2]Sheet1!J94</f>
        <v>499999</v>
      </c>
      <c r="H44" s="8">
        <f>[2]Sheet1!L94</f>
        <v>497762</v>
      </c>
      <c r="I44" s="8">
        <f>[2]Sheet1!N94</f>
        <v>0</v>
      </c>
    </row>
    <row r="45" spans="1:9" x14ac:dyDescent="0.25">
      <c r="A45" s="6" t="s">
        <v>8</v>
      </c>
      <c r="B45" s="7">
        <v>6</v>
      </c>
      <c r="C45" s="6" t="str">
        <f>[2]Sheet1!C95</f>
        <v>SCOTTSDALE</v>
      </c>
      <c r="D45" s="6" t="str">
        <f>[2]Sheet1!D95</f>
        <v>BOTANISOL, LLC</v>
      </c>
      <c r="E45" s="8">
        <f>[2]Sheet1!F95</f>
        <v>0</v>
      </c>
      <c r="F45" s="8">
        <f>[2]Sheet1!H95</f>
        <v>0</v>
      </c>
      <c r="G45" s="8">
        <f>[2]Sheet1!J95</f>
        <v>149049</v>
      </c>
      <c r="H45" s="8">
        <f>[2]Sheet1!L95</f>
        <v>75408</v>
      </c>
      <c r="I45" s="8">
        <f>[2]Sheet1!N95</f>
        <v>0</v>
      </c>
    </row>
    <row r="46" spans="1:9" x14ac:dyDescent="0.25">
      <c r="A46" s="6" t="s">
        <v>8</v>
      </c>
      <c r="B46" s="7">
        <v>6</v>
      </c>
      <c r="C46" s="6" t="str">
        <f>[2]Sheet1!C96</f>
        <v>SCOTTSDALE</v>
      </c>
      <c r="D46" s="6" t="str">
        <f>[2]Sheet1!D96</f>
        <v>IRON HORSE DIAGNOSTICS, INC.</v>
      </c>
      <c r="E46" s="8">
        <f>[2]Sheet1!F96</f>
        <v>165702</v>
      </c>
      <c r="F46" s="8">
        <f>[2]Sheet1!H96</f>
        <v>813592</v>
      </c>
      <c r="G46" s="8">
        <f>[2]Sheet1!J96</f>
        <v>142106</v>
      </c>
      <c r="H46" s="8">
        <f>[2]Sheet1!L96</f>
        <v>0</v>
      </c>
      <c r="I46" s="8">
        <f>[2]Sheet1!N96</f>
        <v>0</v>
      </c>
    </row>
    <row r="47" spans="1:9" x14ac:dyDescent="0.25">
      <c r="A47" s="6" t="s">
        <v>8</v>
      </c>
      <c r="B47" s="7">
        <v>6</v>
      </c>
      <c r="C47" s="6" t="str">
        <f>[2]Sheet1!C97</f>
        <v>SCOTTSDALE</v>
      </c>
      <c r="D47" s="6" t="str">
        <f>[2]Sheet1!D97</f>
        <v>MAYO CLINIC ARIZONA</v>
      </c>
      <c r="E47" s="8">
        <f>[2]Sheet1!F97</f>
        <v>8461445</v>
      </c>
      <c r="F47" s="8">
        <f>[2]Sheet1!H97</f>
        <v>12135731</v>
      </c>
      <c r="G47" s="8">
        <f>[2]Sheet1!J97</f>
        <v>11042499</v>
      </c>
      <c r="H47" s="8">
        <f>[2]Sheet1!L97</f>
        <v>11442108</v>
      </c>
      <c r="I47" s="8">
        <f>[2]Sheet1!N97</f>
        <v>14201827</v>
      </c>
    </row>
    <row r="48" spans="1:9" s="16" customFormat="1" x14ac:dyDescent="0.25">
      <c r="A48" s="17" t="s">
        <v>8</v>
      </c>
      <c r="B48" s="18">
        <v>6</v>
      </c>
      <c r="C48" s="17" t="s">
        <v>4</v>
      </c>
      <c r="D48" s="17" t="s">
        <v>5</v>
      </c>
      <c r="E48" s="19">
        <f>[2]Sheet1!F98</f>
        <v>9977146</v>
      </c>
      <c r="F48" s="19">
        <f>[2]Sheet1!H98</f>
        <v>14647177</v>
      </c>
      <c r="G48" s="19">
        <f>[2]Sheet1!J98</f>
        <v>12552007</v>
      </c>
      <c r="H48" s="19">
        <f>[2]Sheet1!L98</f>
        <v>12489870</v>
      </c>
      <c r="I48" s="19">
        <f>[2]Sheet1!N98</f>
        <v>16017060</v>
      </c>
    </row>
    <row r="49" spans="1:9" customFormat="1" x14ac:dyDescent="0.25">
      <c r="A49" s="2" t="s">
        <v>8</v>
      </c>
      <c r="B49" s="3">
        <v>7</v>
      </c>
      <c r="C49" s="4" t="str">
        <f>[2]Sheet1!C99</f>
        <v>PHOENIX</v>
      </c>
      <c r="D49" s="4" t="str">
        <f>[2]Sheet1!D99</f>
        <v>ACKCO, INC.</v>
      </c>
      <c r="E49" s="1">
        <f>[2]Sheet1!F99</f>
        <v>547852</v>
      </c>
      <c r="F49" s="1">
        <f>[2]Sheet1!H99</f>
        <v>418228</v>
      </c>
      <c r="G49" s="1">
        <f>[2]Sheet1!J99</f>
        <v>198887</v>
      </c>
      <c r="H49" s="1">
        <f>[2]Sheet1!L99</f>
        <v>0</v>
      </c>
      <c r="I49" s="1">
        <f>[2]Sheet1!N99</f>
        <v>0</v>
      </c>
    </row>
    <row r="50" spans="1:9" customFormat="1" x14ac:dyDescent="0.25">
      <c r="A50" s="2" t="s">
        <v>8</v>
      </c>
      <c r="B50" s="3">
        <v>7</v>
      </c>
      <c r="C50" s="4" t="str">
        <f>[2]Sheet1!C100</f>
        <v>PHOENIX</v>
      </c>
      <c r="D50" s="4" t="str">
        <f>[2]Sheet1!D100</f>
        <v>ARIZONA SCIENCE CENTER</v>
      </c>
      <c r="E50" s="1">
        <f>[2]Sheet1!F100</f>
        <v>192341</v>
      </c>
      <c r="F50" s="1">
        <f>[2]Sheet1!H100</f>
        <v>0</v>
      </c>
      <c r="G50" s="1">
        <f>[2]Sheet1!J100</f>
        <v>0</v>
      </c>
      <c r="H50" s="1">
        <f>[2]Sheet1!L100</f>
        <v>0</v>
      </c>
      <c r="I50" s="1">
        <f>[2]Sheet1!N100</f>
        <v>0</v>
      </c>
    </row>
    <row r="51" spans="1:9" customFormat="1" x14ac:dyDescent="0.25">
      <c r="A51" s="2" t="s">
        <v>8</v>
      </c>
      <c r="B51" s="3">
        <v>7</v>
      </c>
      <c r="C51" s="4" t="str">
        <f>[2]Sheet1!C101</f>
        <v>PHOENIX</v>
      </c>
      <c r="D51" s="4" t="str">
        <f>[2]Sheet1!D101</f>
        <v>BANNER ALZHEIMER'S INSTITUTE</v>
      </c>
      <c r="E51" s="1">
        <f>[2]Sheet1!F101</f>
        <v>33260235</v>
      </c>
      <c r="F51" s="1">
        <f>[2]Sheet1!H101</f>
        <v>1697558</v>
      </c>
      <c r="G51" s="1">
        <f>[2]Sheet1!J101</f>
        <v>1775239</v>
      </c>
      <c r="H51" s="1">
        <f>[2]Sheet1!L101</f>
        <v>2308936</v>
      </c>
      <c r="I51" s="1">
        <f>[2]Sheet1!N101</f>
        <v>2278734</v>
      </c>
    </row>
    <row r="52" spans="1:9" customFormat="1" x14ac:dyDescent="0.25">
      <c r="A52" s="2" t="s">
        <v>8</v>
      </c>
      <c r="B52" s="3">
        <v>7</v>
      </c>
      <c r="C52" s="4" t="str">
        <f>[2]Sheet1!C102</f>
        <v>PHOENIX</v>
      </c>
      <c r="D52" s="4" t="str">
        <f>[2]Sheet1!D102</f>
        <v>BANNER HEALTH</v>
      </c>
      <c r="E52" s="1">
        <f>[2]Sheet1!F102</f>
        <v>868553</v>
      </c>
      <c r="F52" s="1">
        <f>[2]Sheet1!H102</f>
        <v>3424632</v>
      </c>
      <c r="G52" s="1">
        <f>[2]Sheet1!J102</f>
        <v>3422909</v>
      </c>
      <c r="H52" s="1">
        <f>[2]Sheet1!L102</f>
        <v>0</v>
      </c>
      <c r="I52" s="1">
        <f>[2]Sheet1!N102</f>
        <v>2351249</v>
      </c>
    </row>
    <row r="53" spans="1:9" customFormat="1" x14ac:dyDescent="0.25">
      <c r="A53" s="2" t="s">
        <v>8</v>
      </c>
      <c r="B53" s="3">
        <v>7</v>
      </c>
      <c r="C53" s="4" t="str">
        <f>[2]Sheet1!C103</f>
        <v>PHOENIX</v>
      </c>
      <c r="D53" s="4" t="str">
        <f>[2]Sheet1!D103</f>
        <v>PHOENIX CHILDREN'S HOSPITAL</v>
      </c>
      <c r="E53" s="1">
        <f>[2]Sheet1!F103</f>
        <v>259482</v>
      </c>
      <c r="F53" s="1">
        <f>[2]Sheet1!H103</f>
        <v>551305</v>
      </c>
      <c r="G53" s="1">
        <f>[2]Sheet1!J103</f>
        <v>244820</v>
      </c>
      <c r="H53" s="1">
        <f>[2]Sheet1!L103</f>
        <v>169148</v>
      </c>
      <c r="I53" s="1">
        <f>[2]Sheet1!N103</f>
        <v>100991</v>
      </c>
    </row>
    <row r="54" spans="1:9" customFormat="1" x14ac:dyDescent="0.25">
      <c r="A54" s="2" t="s">
        <v>8</v>
      </c>
      <c r="B54" s="3">
        <v>7</v>
      </c>
      <c r="C54" s="4" t="str">
        <f>[2]Sheet1!C104</f>
        <v>PHOENIX</v>
      </c>
      <c r="D54" s="4" t="str">
        <f>[2]Sheet1!D104</f>
        <v>ST. JOSEPH'S HOSPITAL AND MEDICAL CENTER</v>
      </c>
      <c r="E54" s="1">
        <f>[2]Sheet1!F104</f>
        <v>5356160</v>
      </c>
      <c r="F54" s="1">
        <f>[2]Sheet1!H104</f>
        <v>6278574</v>
      </c>
      <c r="G54" s="1">
        <f>[2]Sheet1!J104</f>
        <v>7436148</v>
      </c>
      <c r="H54" s="1">
        <f>[2]Sheet1!L104</f>
        <v>9679088</v>
      </c>
      <c r="I54" s="1">
        <f>[2]Sheet1!N104</f>
        <v>8220050</v>
      </c>
    </row>
    <row r="55" spans="1:9" customFormat="1" x14ac:dyDescent="0.25">
      <c r="A55" s="2" t="s">
        <v>8</v>
      </c>
      <c r="B55" s="3">
        <v>7</v>
      </c>
      <c r="C55" s="4" t="str">
        <f>[2]Sheet1!C105</f>
        <v>PHOENIX</v>
      </c>
      <c r="D55" s="4" t="str">
        <f>[2]Sheet1!D105</f>
        <v>TRANSLATIONAL GENOMICS RESEARCH INST</v>
      </c>
      <c r="E55" s="1">
        <f>[2]Sheet1!F105</f>
        <v>4650324</v>
      </c>
      <c r="F55" s="1">
        <f>[2]Sheet1!H105</f>
        <v>4901087</v>
      </c>
      <c r="G55" s="1">
        <f>[2]Sheet1!J105</f>
        <v>4607917</v>
      </c>
      <c r="H55" s="1">
        <f>[2]Sheet1!L105</f>
        <v>3264479</v>
      </c>
      <c r="I55" s="1">
        <f>[2]Sheet1!N105</f>
        <v>1714942</v>
      </c>
    </row>
    <row r="56" spans="1:9" s="5" customFormat="1" x14ac:dyDescent="0.25">
      <c r="A56" s="11" t="s">
        <v>8</v>
      </c>
      <c r="B56" s="12">
        <v>7</v>
      </c>
      <c r="C56" s="13" t="s">
        <v>4</v>
      </c>
      <c r="D56" s="13" t="s">
        <v>5</v>
      </c>
      <c r="E56" s="14">
        <f>[2]Sheet1!F106</f>
        <v>45134947</v>
      </c>
      <c r="F56" s="14">
        <f>[2]Sheet1!H106</f>
        <v>17271384</v>
      </c>
      <c r="G56" s="14">
        <f>[2]Sheet1!J106</f>
        <v>17685920</v>
      </c>
      <c r="H56" s="14">
        <f>[2]Sheet1!L106</f>
        <v>15421651</v>
      </c>
      <c r="I56" s="14">
        <f>[2]Sheet1!N106</f>
        <v>14665966</v>
      </c>
    </row>
    <row r="57" spans="1:9" customFormat="1" x14ac:dyDescent="0.25">
      <c r="A57" s="2" t="s">
        <v>8</v>
      </c>
      <c r="B57" s="3">
        <v>8</v>
      </c>
      <c r="C57" s="4" t="str">
        <f>[2]Sheet1!C107</f>
        <v>SUN CITY</v>
      </c>
      <c r="D57" s="4" t="str">
        <f>[2]Sheet1!D107</f>
        <v>BANNER SUN HEALTH RESEARCH INSTITUTE</v>
      </c>
      <c r="E57" s="1">
        <f>[2]Sheet1!F107</f>
        <v>6335514</v>
      </c>
      <c r="F57" s="1">
        <v>0</v>
      </c>
      <c r="G57" s="1">
        <f t="shared" ref="G57:G58" si="0">F57</f>
        <v>0</v>
      </c>
      <c r="H57" s="1">
        <f t="shared" ref="H57:H58" si="1">F57</f>
        <v>0</v>
      </c>
      <c r="I57" s="1">
        <f t="shared" ref="I57:I58" si="2">F57</f>
        <v>0</v>
      </c>
    </row>
    <row r="58" spans="1:9" s="5" customFormat="1" x14ac:dyDescent="0.25">
      <c r="A58" s="11" t="s">
        <v>8</v>
      </c>
      <c r="B58" s="12">
        <v>8</v>
      </c>
      <c r="C58" s="13" t="s">
        <v>4</v>
      </c>
      <c r="D58" s="13" t="s">
        <v>5</v>
      </c>
      <c r="E58" s="14">
        <f>[2]Sheet1!F108</f>
        <v>6335514</v>
      </c>
      <c r="F58" s="14">
        <v>0</v>
      </c>
      <c r="G58" s="14">
        <f t="shared" si="0"/>
        <v>0</v>
      </c>
      <c r="H58" s="14">
        <f t="shared" si="1"/>
        <v>0</v>
      </c>
      <c r="I58" s="14">
        <f t="shared" si="2"/>
        <v>0</v>
      </c>
    </row>
    <row r="59" spans="1:9" customFormat="1" x14ac:dyDescent="0.25">
      <c r="A59" s="2" t="s">
        <v>8</v>
      </c>
      <c r="B59" s="3">
        <v>9</v>
      </c>
      <c r="C59" s="4" t="str">
        <f>[2]Sheet1!C109</f>
        <v>CHANDLER</v>
      </c>
      <c r="D59" s="4" t="str">
        <f>[2]Sheet1!D109</f>
        <v>HEALTHTELL, INC.</v>
      </c>
      <c r="E59" s="1">
        <v>0</v>
      </c>
      <c r="F59" s="1">
        <v>0</v>
      </c>
      <c r="G59" s="1">
        <v>0</v>
      </c>
      <c r="H59" s="1">
        <v>0</v>
      </c>
      <c r="I59" s="1">
        <v>0</v>
      </c>
    </row>
    <row r="60" spans="1:9" customFormat="1" x14ac:dyDescent="0.25">
      <c r="A60" s="2" t="s">
        <v>8</v>
      </c>
      <c r="B60" s="3">
        <v>9</v>
      </c>
      <c r="C60" s="4" t="str">
        <f>[2]Sheet1!C110</f>
        <v>CHANDLER</v>
      </c>
      <c r="D60" s="4" t="str">
        <f>[2]Sheet1!D110</f>
        <v>SONORAN BIOSCIENCES, INC.</v>
      </c>
      <c r="E60" s="1">
        <v>0</v>
      </c>
      <c r="F60" s="1">
        <v>0</v>
      </c>
      <c r="G60" s="1">
        <v>0</v>
      </c>
      <c r="H60" s="1">
        <v>0</v>
      </c>
      <c r="I60" s="1">
        <v>0</v>
      </c>
    </row>
    <row r="61" spans="1:9" customFormat="1" x14ac:dyDescent="0.25">
      <c r="A61" s="2" t="s">
        <v>8</v>
      </c>
      <c r="B61" s="3">
        <v>9</v>
      </c>
      <c r="C61" s="4" t="str">
        <f>[2]Sheet1!C111</f>
        <v>MESA</v>
      </c>
      <c r="D61" s="4" t="str">
        <f>[2]Sheet1!D111</f>
        <v>TF SENSORS, LLC</v>
      </c>
      <c r="E61" s="1">
        <v>0</v>
      </c>
      <c r="F61" s="1">
        <v>0</v>
      </c>
      <c r="G61" s="1">
        <v>0</v>
      </c>
      <c r="H61" s="1">
        <v>0</v>
      </c>
      <c r="I61" s="1">
        <v>0</v>
      </c>
    </row>
    <row r="62" spans="1:9" customFormat="1" x14ac:dyDescent="0.25">
      <c r="A62" s="2" t="s">
        <v>8</v>
      </c>
      <c r="B62" s="3">
        <v>9</v>
      </c>
      <c r="C62" s="4" t="str">
        <f>[2]Sheet1!C112</f>
        <v>PHOENIX</v>
      </c>
      <c r="D62" s="4" t="str">
        <f>[2]Sheet1!D112</f>
        <v>ARCADIA BIOSCIENCES, INC.</v>
      </c>
      <c r="E62" s="1">
        <v>0</v>
      </c>
      <c r="F62" s="1">
        <v>0</v>
      </c>
      <c r="G62" s="1">
        <v>0</v>
      </c>
      <c r="H62" s="1">
        <v>0</v>
      </c>
      <c r="I62" s="1">
        <v>0</v>
      </c>
    </row>
    <row r="63" spans="1:9" customFormat="1" x14ac:dyDescent="0.25">
      <c r="A63" s="2" t="s">
        <v>8</v>
      </c>
      <c r="B63" s="3">
        <v>9</v>
      </c>
      <c r="C63" s="4" t="str">
        <f>[2]Sheet1!C113</f>
        <v>PHOENIX</v>
      </c>
      <c r="D63" s="4" t="str">
        <f>[2]Sheet1!D113</f>
        <v>ATTOMETRICS, LLC</v>
      </c>
      <c r="E63" s="1">
        <v>0</v>
      </c>
      <c r="F63" s="1">
        <v>0</v>
      </c>
      <c r="G63" s="1">
        <v>0</v>
      </c>
      <c r="H63" s="1">
        <v>0</v>
      </c>
      <c r="I63" s="1">
        <v>0</v>
      </c>
    </row>
    <row r="64" spans="1:9" customFormat="1" x14ac:dyDescent="0.25">
      <c r="A64" s="2" t="s">
        <v>8</v>
      </c>
      <c r="B64" s="3">
        <v>9</v>
      </c>
      <c r="C64" s="4" t="str">
        <f>[2]Sheet1!C114</f>
        <v>PHOENIX</v>
      </c>
      <c r="D64" s="4" t="str">
        <f>[2]Sheet1!D114</f>
        <v>BCR DIAGNOSTICS, INC.</v>
      </c>
      <c r="E64" s="1">
        <v>0</v>
      </c>
      <c r="F64" s="1">
        <v>0</v>
      </c>
      <c r="G64" s="1">
        <v>0</v>
      </c>
      <c r="H64" s="1">
        <v>0</v>
      </c>
      <c r="I64" s="1">
        <v>0</v>
      </c>
    </row>
    <row r="65" spans="1:9" customFormat="1" x14ac:dyDescent="0.25">
      <c r="A65" s="2" t="s">
        <v>8</v>
      </c>
      <c r="B65" s="3">
        <v>9</v>
      </c>
      <c r="C65" s="4" t="str">
        <f>[2]Sheet1!C115</f>
        <v>PHOENIX</v>
      </c>
      <c r="D65" s="4" t="str">
        <f>[2]Sheet1!D115</f>
        <v>CARL T. HAYDEN MEDICAL RESEARCH FDN</v>
      </c>
      <c r="E65" s="1">
        <v>0</v>
      </c>
      <c r="F65" s="1">
        <v>0</v>
      </c>
      <c r="G65" s="1">
        <v>0</v>
      </c>
      <c r="H65" s="1">
        <v>0</v>
      </c>
      <c r="I65" s="1">
        <v>149201</v>
      </c>
    </row>
    <row r="66" spans="1:9" customFormat="1" x14ac:dyDescent="0.25">
      <c r="A66" s="2" t="s">
        <v>8</v>
      </c>
      <c r="B66" s="3">
        <v>9</v>
      </c>
      <c r="C66" s="4" t="str">
        <f>[2]Sheet1!C116</f>
        <v>PHOENIX</v>
      </c>
      <c r="D66" s="4" t="str">
        <f>[2]Sheet1!D116</f>
        <v>ENGINEERING ARTS, LLC</v>
      </c>
      <c r="E66" s="1">
        <v>102800</v>
      </c>
      <c r="F66" s="1">
        <v>0</v>
      </c>
      <c r="G66" s="1">
        <v>0</v>
      </c>
      <c r="H66" s="1">
        <v>412947</v>
      </c>
      <c r="I66" s="1">
        <v>401966</v>
      </c>
    </row>
    <row r="67" spans="1:9" customFormat="1" x14ac:dyDescent="0.25">
      <c r="A67" s="2" t="s">
        <v>8</v>
      </c>
      <c r="B67" s="3">
        <v>9</v>
      </c>
      <c r="C67" s="4" t="str">
        <f>[2]Sheet1!C117</f>
        <v>SCOTTDSDALE</v>
      </c>
      <c r="D67" s="4" t="str">
        <f>[2]Sheet1!D117</f>
        <v>BEACON BIOMEDICAL, INC.</v>
      </c>
      <c r="E67" s="1">
        <v>0</v>
      </c>
      <c r="F67" s="1">
        <v>98786</v>
      </c>
      <c r="G67" s="1">
        <v>0</v>
      </c>
      <c r="H67" s="1">
        <v>0</v>
      </c>
      <c r="I67" s="1">
        <v>0</v>
      </c>
    </row>
    <row r="68" spans="1:9" customFormat="1" x14ac:dyDescent="0.25">
      <c r="A68" s="2" t="s">
        <v>8</v>
      </c>
      <c r="B68" s="3">
        <v>9</v>
      </c>
      <c r="C68" s="4" t="str">
        <f>[2]Sheet1!C118</f>
        <v>TEMPE</v>
      </c>
      <c r="D68" s="4" t="str">
        <f>[2]Sheet1!D118</f>
        <v>ARIZONA STATE UNIVERSITY-TEMPE CAMPUS</v>
      </c>
      <c r="E68" s="1">
        <v>0</v>
      </c>
      <c r="F68" s="1">
        <v>416745</v>
      </c>
      <c r="G68" s="1">
        <v>505229</v>
      </c>
      <c r="H68" s="1">
        <v>629887</v>
      </c>
      <c r="I68" s="1">
        <v>389075</v>
      </c>
    </row>
    <row r="69" spans="1:9" customFormat="1" x14ac:dyDescent="0.25">
      <c r="A69" s="2" t="s">
        <v>8</v>
      </c>
      <c r="B69" s="3">
        <v>9</v>
      </c>
      <c r="C69" s="4" t="str">
        <f>[2]Sheet1!C119</f>
        <v>TEMPE</v>
      </c>
      <c r="D69" s="4" t="str">
        <f>[2]Sheet1!D119</f>
        <v>BIOSENSING INSTRUMENT, INC.</v>
      </c>
      <c r="E69" s="1">
        <v>431079</v>
      </c>
      <c r="F69" s="1">
        <v>267928</v>
      </c>
      <c r="G69" s="1">
        <v>0</v>
      </c>
      <c r="H69" s="1">
        <v>0</v>
      </c>
      <c r="I69" s="1">
        <v>0</v>
      </c>
    </row>
    <row r="70" spans="1:9" customFormat="1" x14ac:dyDescent="0.25">
      <c r="A70" s="2" t="s">
        <v>8</v>
      </c>
      <c r="B70" s="3">
        <v>9</v>
      </c>
      <c r="C70" s="4" t="str">
        <f>[2]Sheet1!C120</f>
        <v>TEMPE</v>
      </c>
      <c r="D70" s="4" t="str">
        <f>[2]Sheet1!D120</f>
        <v>BMSEED, LLC</v>
      </c>
      <c r="E70" s="1">
        <v>0</v>
      </c>
      <c r="F70" s="1">
        <v>639674</v>
      </c>
      <c r="G70" s="1">
        <v>790808</v>
      </c>
      <c r="H70" s="1">
        <v>637832</v>
      </c>
      <c r="I70" s="1">
        <v>603004</v>
      </c>
    </row>
    <row r="71" spans="1:9" customFormat="1" x14ac:dyDescent="0.25">
      <c r="A71" s="2" t="s">
        <v>8</v>
      </c>
      <c r="B71" s="3">
        <v>9</v>
      </c>
      <c r="C71" s="4" t="str">
        <f>[2]Sheet1!C121</f>
        <v>TEMPE</v>
      </c>
      <c r="D71" s="4" t="str">
        <f>[2]Sheet1!D121</f>
        <v>GOALISTICS, LLC</v>
      </c>
      <c r="E71" s="1">
        <v>0</v>
      </c>
      <c r="F71" s="1">
        <v>0</v>
      </c>
      <c r="G71" s="1">
        <v>213279</v>
      </c>
      <c r="H71" s="1">
        <v>213926</v>
      </c>
      <c r="I71" s="1">
        <v>737966</v>
      </c>
    </row>
    <row r="72" spans="1:9" customFormat="1" x14ac:dyDescent="0.25">
      <c r="A72" s="2" t="s">
        <v>8</v>
      </c>
      <c r="B72" s="3">
        <v>9</v>
      </c>
      <c r="C72" s="4" t="str">
        <f>[2]Sheet1!C122</f>
        <v>TEMPE</v>
      </c>
      <c r="D72" s="4" t="str">
        <f>[2]Sheet1!D122</f>
        <v>SPRINGACTIVE, INC.</v>
      </c>
      <c r="E72" s="1">
        <v>0</v>
      </c>
      <c r="F72" s="1">
        <v>0</v>
      </c>
      <c r="G72" s="1">
        <v>0</v>
      </c>
      <c r="H72" s="1">
        <v>0</v>
      </c>
      <c r="I72" s="1">
        <v>0</v>
      </c>
    </row>
    <row r="73" spans="1:9" s="5" customFormat="1" x14ac:dyDescent="0.25">
      <c r="A73" s="11" t="s">
        <v>8</v>
      </c>
      <c r="B73" s="12">
        <v>9</v>
      </c>
      <c r="C73" s="13" t="s">
        <v>4</v>
      </c>
      <c r="D73" s="13" t="s">
        <v>5</v>
      </c>
      <c r="E73" s="14">
        <f>SUM(E59:E72)</f>
        <v>533879</v>
      </c>
      <c r="F73" s="14">
        <f>SUM(F59:F72)</f>
        <v>1423133</v>
      </c>
      <c r="G73" s="14">
        <f>SUM(G59:G72)</f>
        <v>1509316</v>
      </c>
      <c r="H73" s="14">
        <f>SUM(H59:H72)</f>
        <v>1894592</v>
      </c>
      <c r="I73" s="14">
        <f>SUM(I59:I72)</f>
        <v>2281212</v>
      </c>
    </row>
    <row r="74" spans="1:9" s="24" customFormat="1" x14ac:dyDescent="0.25">
      <c r="A74" s="20" t="s">
        <v>8</v>
      </c>
      <c r="B74" s="21" t="s">
        <v>6</v>
      </c>
      <c r="C74" s="22" t="s">
        <v>7</v>
      </c>
      <c r="D74" s="22" t="s">
        <v>7</v>
      </c>
      <c r="E74" s="23">
        <f>[2]Sheet1!$F$124</f>
        <v>190229249</v>
      </c>
      <c r="F74" s="23">
        <f>[2]Sheet1!$H$124</f>
        <v>167761613</v>
      </c>
      <c r="G74" s="23">
        <f>[2]Sheet1!$J$124</f>
        <v>155449430</v>
      </c>
      <c r="H74" s="23">
        <v>183795600</v>
      </c>
      <c r="I74" s="23">
        <f>[2]Sheet1!$N$124</f>
        <v>194490198</v>
      </c>
    </row>
  </sheetData>
  <mergeCells count="1">
    <mergeCell ref="A1:XFD6"/>
  </mergeCells>
  <pageMargins left="0.7" right="0.7" top="0.75" bottom="0.75" header="0.3" footer="0.3"/>
  <pageSetup scale="6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302705-6DBF-40AF-9034-C238F8144763}"/>
</file>

<file path=customXml/itemProps2.xml><?xml version="1.0" encoding="utf-8"?>
<ds:datastoreItem xmlns:ds="http://schemas.openxmlformats.org/officeDocument/2006/customXml" ds:itemID="{960DF8E9-C8CF-4735-AAA9-841E685BA95D}"/>
</file>

<file path=customXml/itemProps3.xml><?xml version="1.0" encoding="utf-8"?>
<ds:datastoreItem xmlns:ds="http://schemas.openxmlformats.org/officeDocument/2006/customXml" ds:itemID="{3C9AE7FE-EA15-462F-99E0-F25EB6636AC3}"/>
</file>

<file path=customXml/itemProps4.xml><?xml version="1.0" encoding="utf-8"?>
<ds:datastoreItem xmlns:ds="http://schemas.openxmlformats.org/officeDocument/2006/customXml" ds:itemID="{9735C2BB-AF3B-4BD3-BFC2-FC31210771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2015-01-30T18:14:52Z</cp:lastPrinted>
  <dcterms:created xsi:type="dcterms:W3CDTF">2014-12-12T21:25:19Z</dcterms:created>
  <dcterms:modified xsi:type="dcterms:W3CDTF">2018-05-16T17:41:21Z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